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635" windowWidth="18555" windowHeight="12540" activeTab="2"/>
  </bookViews>
  <sheets>
    <sheet name="Instructions" sheetId="1" r:id="rId1"/>
    <sheet name="WYO Results" sheetId="2" r:id="rId2"/>
    <sheet name="Score-O" sheetId="3" r:id="rId3"/>
  </sheets>
  <definedNames/>
  <calcPr fullCalcOnLoad="1"/>
</workbook>
</file>

<file path=xl/comments1.xml><?xml version="1.0" encoding="utf-8"?>
<comments xmlns="http://schemas.openxmlformats.org/spreadsheetml/2006/main">
  <authors>
    <author>Michael R. Collins</author>
  </authors>
  <commentList>
    <comment ref="A14" authorId="0">
      <text>
        <r>
          <rPr>
            <b/>
            <sz val="8"/>
            <rFont val="Tahoma"/>
            <family val="0"/>
          </rPr>
          <t>Michael R. Collins:</t>
        </r>
        <r>
          <rPr>
            <sz val="8"/>
            <rFont val="Tahoma"/>
            <family val="0"/>
          </rPr>
          <t xml:space="preserve">
This should be White, Yellow, Orange, Green, Red, or Pink, unless there is some other color for that meet.</t>
        </r>
      </text>
    </comment>
    <comment ref="B14" authorId="0">
      <text>
        <r>
          <rPr>
            <b/>
            <sz val="8"/>
            <rFont val="Tahoma"/>
            <family val="0"/>
          </rPr>
          <t>Michael R. Collins:</t>
        </r>
        <r>
          <rPr>
            <sz val="8"/>
            <rFont val="Tahoma"/>
            <family val="0"/>
          </rPr>
          <t xml:space="preserve">
This is the number of people in the group.  If a person went out by themselves, put a "1"</t>
        </r>
      </text>
    </comment>
    <comment ref="C14" authorId="0">
      <text>
        <r>
          <rPr>
            <b/>
            <sz val="8"/>
            <rFont val="Tahoma"/>
            <family val="0"/>
          </rPr>
          <t>Michael R. Collins:</t>
        </r>
        <r>
          <rPr>
            <sz val="8"/>
            <rFont val="Tahoma"/>
            <family val="0"/>
          </rPr>
          <t xml:space="preserve">
This is the name of the person or group.</t>
        </r>
      </text>
    </comment>
    <comment ref="D14" authorId="0">
      <text>
        <r>
          <rPr>
            <b/>
            <sz val="8"/>
            <rFont val="Tahoma"/>
            <family val="0"/>
          </rPr>
          <t>Michael R. Collins:</t>
        </r>
        <r>
          <rPr>
            <sz val="8"/>
            <rFont val="Tahoma"/>
            <family val="0"/>
          </rPr>
          <t xml:space="preserve">
This is the clock time that they started.  Use the format hh:mm.  So, someone starting at 9:51 a.m. would have "9:51" in this cell (without the quotes).</t>
        </r>
      </text>
    </comment>
    <comment ref="E14" authorId="0">
      <text>
        <r>
          <rPr>
            <b/>
            <sz val="8"/>
            <rFont val="Tahoma"/>
            <family val="0"/>
          </rPr>
          <t>Michael R. Collins:</t>
        </r>
        <r>
          <rPr>
            <sz val="8"/>
            <rFont val="Tahoma"/>
            <family val="0"/>
          </rPr>
          <t xml:space="preserve">
This is the clock time that they finished.  Use the format hh:mm:ss.  Please include the seconds even if they are zero.  If the finish time is after noon, please use 24-time (aka military time). So, the entry for someone finishing at exactly 1:03 p.m. would be "13:03:00" (without the quotes).  </t>
        </r>
      </text>
    </comment>
    <comment ref="F14" authorId="0">
      <text>
        <r>
          <rPr>
            <b/>
            <sz val="8"/>
            <rFont val="Tahoma"/>
            <family val="0"/>
          </rPr>
          <t>Michael R. Collins:</t>
        </r>
        <r>
          <rPr>
            <sz val="8"/>
            <rFont val="Tahoma"/>
            <family val="0"/>
          </rPr>
          <t xml:space="preserve">
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r>
      </text>
    </comment>
    <comment ref="G14" authorId="0">
      <text>
        <r>
          <rPr>
            <b/>
            <sz val="8"/>
            <rFont val="Tahoma"/>
            <family val="0"/>
          </rPr>
          <t>Michael R. Collins:</t>
        </r>
        <r>
          <rPr>
            <sz val="8"/>
            <rFont val="Tahoma"/>
            <family val="0"/>
          </rPr>
          <t xml:space="preserve">
This cell already has the formula needed to calculate elapsed time, or display "DNF," etc.  You shouldn't need to modify this column.</t>
        </r>
      </text>
    </comment>
    <comment ref="I14"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 ref="J14"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List>
</comments>
</file>

<file path=xl/comments2.xml><?xml version="1.0" encoding="utf-8"?>
<comments xmlns="http://schemas.openxmlformats.org/spreadsheetml/2006/main">
  <authors>
    <author>Michael R. Collins</author>
  </authors>
  <commentList>
    <comment ref="A1" authorId="0">
      <text>
        <r>
          <rPr>
            <b/>
            <sz val="8"/>
            <rFont val="Tahoma"/>
            <family val="0"/>
          </rPr>
          <t>Michael R. Collins:</t>
        </r>
        <r>
          <rPr>
            <sz val="8"/>
            <rFont val="Tahoma"/>
            <family val="0"/>
          </rPr>
          <t xml:space="preserve">
This should be White, Yellow, Orange, Green, Red, or Pink, unless there is some other color for that meet.</t>
        </r>
      </text>
    </comment>
    <comment ref="B1" authorId="0">
      <text>
        <r>
          <rPr>
            <b/>
            <sz val="8"/>
            <rFont val="Tahoma"/>
            <family val="0"/>
          </rPr>
          <t>Michael R. Collins:</t>
        </r>
        <r>
          <rPr>
            <sz val="8"/>
            <rFont val="Tahoma"/>
            <family val="0"/>
          </rPr>
          <t xml:space="preserve">
This is the number of people in the group.  If a person went out by themselves, put a "1"</t>
        </r>
      </text>
    </comment>
    <comment ref="C1" authorId="0">
      <text>
        <r>
          <rPr>
            <b/>
            <sz val="8"/>
            <rFont val="Tahoma"/>
            <family val="0"/>
          </rPr>
          <t>Michael R. Collins:</t>
        </r>
        <r>
          <rPr>
            <sz val="8"/>
            <rFont val="Tahoma"/>
            <family val="0"/>
          </rPr>
          <t xml:space="preserve">
This is the name of the person or group.</t>
        </r>
      </text>
    </comment>
    <comment ref="D1" authorId="0">
      <text>
        <r>
          <rPr>
            <b/>
            <sz val="8"/>
            <rFont val="Tahoma"/>
            <family val="0"/>
          </rPr>
          <t>Michael R. Collins:</t>
        </r>
        <r>
          <rPr>
            <sz val="8"/>
            <rFont val="Tahoma"/>
            <family val="0"/>
          </rPr>
          <t xml:space="preserve">
This is the clock time that they started.  Use the format hh:mm.  So, someone starting at 9:51 a.m. would have "9:51" in this cell (without the quotes).</t>
        </r>
      </text>
    </comment>
    <comment ref="E1" authorId="0">
      <text>
        <r>
          <rPr>
            <b/>
            <sz val="8"/>
            <rFont val="Tahoma"/>
            <family val="0"/>
          </rPr>
          <t>Michael R. Collins:</t>
        </r>
        <r>
          <rPr>
            <sz val="8"/>
            <rFont val="Tahoma"/>
            <family val="0"/>
          </rPr>
          <t xml:space="preserve">
This is the clock time that they finished.  Use the format hh:mm:ss.  Please include the seconds even if they are zero.  If the finish time is after noon, please use 24-time (aka military time). So, the entry for someone finishing at exactly 1:03 p.m. would be "13:03:00" (without the quotes).  </t>
        </r>
      </text>
    </comment>
    <comment ref="G1" authorId="0">
      <text>
        <r>
          <rPr>
            <b/>
            <sz val="8"/>
            <rFont val="Tahoma"/>
            <family val="0"/>
          </rPr>
          <t>Michael R. Collins:</t>
        </r>
        <r>
          <rPr>
            <sz val="8"/>
            <rFont val="Tahoma"/>
            <family val="0"/>
          </rPr>
          <t xml:space="preserve">
This cell already has the formula needed to calculate elapsed time, or display "DNF," etc.  You shouldn't need to modify this column.</t>
        </r>
      </text>
    </comment>
    <comment ref="F1" authorId="0">
      <text>
        <r>
          <rPr>
            <b/>
            <sz val="8"/>
            <rFont val="Tahoma"/>
            <family val="0"/>
          </rPr>
          <t>Michael R. Collins:</t>
        </r>
        <r>
          <rPr>
            <sz val="8"/>
            <rFont val="Tahoma"/>
            <family val="0"/>
          </rPr>
          <t xml:space="preserve">
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r>
      </text>
    </comment>
    <comment ref="I1"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 ref="J1" authorId="0">
      <text>
        <r>
          <rPr>
            <b/>
            <sz val="8"/>
            <rFont val="Tahoma"/>
            <family val="0"/>
          </rPr>
          <t>Michael R. Collins:</t>
        </r>
        <r>
          <rPr>
            <sz val="8"/>
            <rFont val="Tahoma"/>
            <family val="0"/>
          </rPr>
          <t xml:space="preserve">
This field is calculated automatically.  It is the field that is posted to the web site.  You shouldn't need to modify this column.</t>
        </r>
      </text>
    </comment>
  </commentList>
</comments>
</file>

<file path=xl/sharedStrings.xml><?xml version="1.0" encoding="utf-8"?>
<sst xmlns="http://schemas.openxmlformats.org/spreadsheetml/2006/main" count="303" uniqueCount="154">
  <si>
    <t xml:space="preserve">This is the clock time that they finished.  Use the format hh:mm:ss.  Please include the seconds even if they are zero.  If the finish time is after noon, please use 24-time (aka military time). So, the entry for someone finishing at exactly 1:03 p.m. would be "13:03:00" (without the quotes). </t>
  </si>
  <si>
    <t>This cell already has the formula needed to calculate elapsed time, or display "DNF," etc.  You shouldn't need to modify this column.</t>
  </si>
  <si>
    <t>This field is calculated automatically.  It is the field that is posted to the web site.  You shouldn't need to modify this column.</t>
  </si>
  <si>
    <t>Penalty</t>
  </si>
  <si>
    <t>B &amp; R</t>
  </si>
  <si>
    <t>Eric Washington &amp; James Alexander</t>
  </si>
  <si>
    <t>Colin O'Neill</t>
  </si>
  <si>
    <t>Chuck Clark</t>
  </si>
  <si>
    <t>Chris Birks</t>
  </si>
  <si>
    <t>Lillia &amp; Andrey</t>
  </si>
  <si>
    <t>Eugene Backiev</t>
  </si>
  <si>
    <t>Elena Backiev</t>
  </si>
  <si>
    <t>Gary Klaben</t>
  </si>
  <si>
    <t>Todd / Not Rol</t>
  </si>
  <si>
    <t>Nick Preys</t>
  </si>
  <si>
    <t>Viktor Nikolenko</t>
  </si>
  <si>
    <t>Kathy Bullard</t>
  </si>
  <si>
    <t>Virabhadrasana</t>
  </si>
  <si>
    <t>Thurston Miller</t>
  </si>
  <si>
    <t>Ludicrous Speed</t>
  </si>
  <si>
    <t>Mikka Kaira</t>
  </si>
  <si>
    <t>Michael Eglin</t>
  </si>
  <si>
    <t>Jay Jaeger</t>
  </si>
  <si>
    <t>Ian Hines</t>
  </si>
  <si>
    <t>Kyle Peter</t>
  </si>
  <si>
    <t>Brian Pfister</t>
  </si>
  <si>
    <t>Jeff Laforce</t>
  </si>
  <si>
    <t>Rick Schnell</t>
  </si>
  <si>
    <t>Ryan Jennings</t>
  </si>
  <si>
    <t>Dmitry Perchonok</t>
  </si>
  <si>
    <t>Sergei Pachtchenko</t>
  </si>
  <si>
    <t>Go Berserk</t>
  </si>
  <si>
    <t>Ivy McIver</t>
  </si>
  <si>
    <t>AR</t>
  </si>
  <si>
    <t>UP</t>
  </si>
  <si>
    <t>The second sheet in the woorkbook has the results template that works particularly well for calculting elapsed time.  The formulas create the standard name and time formats. You only need to enter data in the first 5 or 6 columns.  The formulas should take care of the rest.</t>
  </si>
  <si>
    <t>The fields are explained below.  The comment for each field can be viewed by moving the mouse over (but not clicking on) the column header.</t>
  </si>
  <si>
    <t>Giovanni Berlanda</t>
  </si>
  <si>
    <t>Christina &amp; Erin</t>
  </si>
  <si>
    <t>R. Lutz</t>
  </si>
  <si>
    <t>Rich English</t>
  </si>
  <si>
    <t>Betty &amp; Joan</t>
  </si>
  <si>
    <t>Joe Burmeister</t>
  </si>
  <si>
    <t>Ron Cowling</t>
  </si>
  <si>
    <t>Michael Lish</t>
  </si>
  <si>
    <t>Elm Gophers</t>
  </si>
  <si>
    <t>Jim Nick</t>
  </si>
  <si>
    <t>Troop 166 Raven</t>
  </si>
  <si>
    <t>Jessica Onstott</t>
  </si>
  <si>
    <t>OC</t>
  </si>
  <si>
    <t>Cobras</t>
  </si>
  <si>
    <t>G&amp;K Wilson</t>
  </si>
  <si>
    <t>Alpha 1</t>
  </si>
  <si>
    <t>Troop 166 Blitz</t>
  </si>
  <si>
    <t>Gibbs</t>
  </si>
  <si>
    <t>Joe Jaeger</t>
  </si>
  <si>
    <t>Phil Pappas</t>
  </si>
  <si>
    <t>Barr Family</t>
  </si>
  <si>
    <t>Rich Gaylord</t>
  </si>
  <si>
    <t>Ed Urbanski</t>
  </si>
  <si>
    <t>SFJM (Sarah Foster)</t>
  </si>
  <si>
    <t>John F. Schneider</t>
  </si>
  <si>
    <t>Brunner</t>
  </si>
  <si>
    <t>Dunn Hart</t>
  </si>
  <si>
    <t>Bob Dittrich</t>
  </si>
  <si>
    <t>Lisa McNerney</t>
  </si>
  <si>
    <t>Krista Pospisil</t>
  </si>
  <si>
    <t>Jeff Shaw</t>
  </si>
  <si>
    <t>Tony Swat</t>
  </si>
  <si>
    <t>Joe Sackett</t>
  </si>
  <si>
    <t>Marianela Nelson</t>
  </si>
  <si>
    <t>Ray &amp; Nancy Stoddard</t>
  </si>
  <si>
    <t>Team Cuyler Walker</t>
  </si>
  <si>
    <t>Erin &amp; Dan Curley</t>
  </si>
  <si>
    <t>Julie Grisel</t>
  </si>
  <si>
    <t>Polina Savchenko</t>
  </si>
  <si>
    <t>Greg Shatskin</t>
  </si>
  <si>
    <t>Leonid Shatskin</t>
  </si>
  <si>
    <t>Bill Horman</t>
  </si>
  <si>
    <t>Milan Kratka</t>
  </si>
  <si>
    <t>Gale Teschendorf</t>
  </si>
  <si>
    <t>Kristijonas Sabataitis</t>
  </si>
  <si>
    <t>Dugalic Dragovan</t>
  </si>
  <si>
    <t>Paul Henke</t>
  </si>
  <si>
    <t>Mikhail Pekour</t>
  </si>
  <si>
    <t>Svetlana Sergueeva</t>
  </si>
  <si>
    <t>Michael Collins</t>
  </si>
  <si>
    <t>Valentas Totoris</t>
  </si>
  <si>
    <t>Laurie Schumann</t>
  </si>
  <si>
    <t>Bashor's</t>
  </si>
  <si>
    <t>Linda &amp; Joan</t>
  </si>
  <si>
    <t>Caputo Team Tenger</t>
  </si>
  <si>
    <t>Anne Moschopoulos</t>
  </si>
  <si>
    <t>Team Miles</t>
  </si>
  <si>
    <t>Andy</t>
  </si>
  <si>
    <t>Stumped</t>
  </si>
  <si>
    <t>NJROTC</t>
  </si>
  <si>
    <t>Mr. Happy</t>
  </si>
  <si>
    <t>Team Guatemala</t>
  </si>
  <si>
    <t>Jam &amp; Bread</t>
  </si>
  <si>
    <t>Leann Steidinger</t>
  </si>
  <si>
    <t>Kara, Nitsa, Sydney</t>
  </si>
  <si>
    <t>Rucker</t>
  </si>
  <si>
    <t>Vejas</t>
  </si>
  <si>
    <t>Ioana Sell</t>
  </si>
  <si>
    <t>Katia Bartoldi</t>
  </si>
  <si>
    <t>This is the clock time that they started.  Use the format hh:mm.  So, someone starting at 9:51 a.m. would have "9:51" in this cell (without the quotes).</t>
  </si>
  <si>
    <t>Molly's Team</t>
  </si>
  <si>
    <t>Barnett</t>
  </si>
  <si>
    <t>Tonya Kuzmis</t>
  </si>
  <si>
    <t>Diablos de Terra</t>
  </si>
  <si>
    <t>D. Weiz</t>
  </si>
  <si>
    <t>Chris &amp; Bill</t>
  </si>
  <si>
    <t>RJS Muffy</t>
  </si>
  <si>
    <t>Rangers</t>
  </si>
  <si>
    <t>Kevin Brackman</t>
  </si>
  <si>
    <t>Wyoming Wonders</t>
  </si>
  <si>
    <t>Kennedy</t>
  </si>
  <si>
    <t>John Klaben</t>
  </si>
  <si>
    <t>Gloria Almada</t>
  </si>
  <si>
    <t>Drew Bolda</t>
  </si>
  <si>
    <t>DisplayName</t>
  </si>
  <si>
    <t>DisplayTime</t>
  </si>
  <si>
    <t>Course</t>
  </si>
  <si>
    <t>Name</t>
  </si>
  <si>
    <t>Start</t>
  </si>
  <si>
    <t>Finish</t>
  </si>
  <si>
    <t>Elapsed</t>
  </si>
  <si>
    <t>DNF</t>
  </si>
  <si>
    <t>Group</t>
  </si>
  <si>
    <t>This should be White, Yellow, Orange, Green, Red, or Pink, unless there is some other color for that meet.</t>
  </si>
  <si>
    <t>This is the number of people in the group.  If a person went out by themselves, put a "1"</t>
  </si>
  <si>
    <t>This is the name of the person or group.</t>
  </si>
  <si>
    <t>Tracy Hixon</t>
  </si>
  <si>
    <t>Jeff Schafermeyer</t>
  </si>
  <si>
    <t>Overall</t>
  </si>
  <si>
    <t>Gross</t>
  </si>
  <si>
    <t>Kestutis Atanavicius</t>
  </si>
  <si>
    <t xml:space="preserve">Total </t>
  </si>
  <si>
    <t>Controls</t>
  </si>
  <si>
    <r>
      <t xml:space="preserve">To sort the data, you should first have a custom list made with the orienteering course name.  Select </t>
    </r>
    <r>
      <rPr>
        <b/>
        <u val="single"/>
        <sz val="10"/>
        <rFont val="Arial"/>
        <family val="2"/>
      </rPr>
      <t>T</t>
    </r>
    <r>
      <rPr>
        <b/>
        <sz val="10"/>
        <rFont val="Arial"/>
        <family val="2"/>
      </rPr>
      <t xml:space="preserve">ools &gt; </t>
    </r>
    <r>
      <rPr>
        <b/>
        <u val="single"/>
        <sz val="10"/>
        <rFont val="Arial"/>
        <family val="2"/>
      </rPr>
      <t>O</t>
    </r>
    <r>
      <rPr>
        <b/>
        <sz val="10"/>
        <rFont val="Arial"/>
        <family val="2"/>
      </rPr>
      <t>ptions... &gt; Custom Lists</t>
    </r>
    <r>
      <rPr>
        <sz val="10"/>
        <rFont val="Arial"/>
        <family val="0"/>
      </rPr>
      <t xml:space="preserve">, and add this list:
White
Yellow
Orange
Brown
Green
Red
Blue
Pink
Then, when you select </t>
    </r>
    <r>
      <rPr>
        <b/>
        <u val="single"/>
        <sz val="10"/>
        <rFont val="Arial"/>
        <family val="2"/>
      </rPr>
      <t>D</t>
    </r>
    <r>
      <rPr>
        <b/>
        <sz val="10"/>
        <rFont val="Arial"/>
        <family val="2"/>
      </rPr>
      <t xml:space="preserve">ata &gt; </t>
    </r>
    <r>
      <rPr>
        <b/>
        <u val="single"/>
        <sz val="10"/>
        <rFont val="Arial"/>
        <family val="2"/>
      </rPr>
      <t>S</t>
    </r>
    <r>
      <rPr>
        <b/>
        <sz val="10"/>
        <rFont val="Arial"/>
        <family val="2"/>
      </rPr>
      <t>ort…</t>
    </r>
    <r>
      <rPr>
        <sz val="10"/>
        <rFont val="Arial"/>
        <family val="0"/>
      </rPr>
      <t xml:space="preserve">, you can choose Course as the first sort, Elapsed as the second sort order, and DNF as the third sort order (descending).  Click the </t>
    </r>
    <r>
      <rPr>
        <b/>
        <u val="single"/>
        <sz val="10"/>
        <rFont val="Arial"/>
        <family val="2"/>
      </rPr>
      <t>O</t>
    </r>
    <r>
      <rPr>
        <b/>
        <sz val="10"/>
        <rFont val="Arial"/>
        <family val="2"/>
      </rPr>
      <t>ptions</t>
    </r>
    <r>
      <rPr>
        <sz val="10"/>
        <rFont val="Arial"/>
        <family val="2"/>
      </rPr>
      <t xml:space="preserve"> button and select the custom list you just created to sort the normal orienteering way.</t>
    </r>
  </si>
  <si>
    <t>Red</t>
  </si>
  <si>
    <t>White</t>
  </si>
  <si>
    <t>Yellow</t>
  </si>
  <si>
    <t>Orange</t>
  </si>
  <si>
    <t>Faris Yau</t>
  </si>
  <si>
    <t>Green</t>
  </si>
  <si>
    <t>Vita Veita</t>
  </si>
  <si>
    <t>Ivan Restak</t>
  </si>
  <si>
    <t>Charlie Shahbazian</t>
  </si>
  <si>
    <t>Maricel Olaru</t>
  </si>
  <si>
    <t>Jim Gordon</t>
  </si>
  <si>
    <t>DNF - Did Not Finish - someone did not find all of the controls
MSP - Mispunch - someone punched the wrong bag
OVT - Overtime - someone was out on the course for more than 3 hours
                           (we don't usually use this at local meets; just calculate the time)
DSQ - Disqualified - someone broke a rule (e.g. took controls in the wrong order) (rare)
DNS - Did Not Start - somone registered but didn't start the course (rare)</t>
  </si>
  <si>
    <t>OVT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</si>
</sst>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sz val="8"/>
      <name val="Tahoma"/>
      <family val="0"/>
    </font>
    <font>
      <b/>
      <sz val="8"/>
      <name val="Tahoma"/>
      <family val="0"/>
    </font>
    <font>
      <b/>
      <sz val="18"/>
      <name val="Arial"/>
      <family val="2"/>
    </font>
    <font>
      <b/>
      <sz val="18"/>
      <color indexed="10"/>
      <name val="Arial"/>
      <family val="2"/>
    </font>
    <font>
      <b/>
      <u val="single"/>
      <sz val="10"/>
      <name val="Arial"/>
      <family val="2"/>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20" fontId="0" fillId="0" borderId="0" xfId="0" applyNumberFormat="1" applyAlignment="1">
      <alignment/>
    </xf>
    <xf numFmtId="0" fontId="0" fillId="0" borderId="0" xfId="0" applyAlignment="1">
      <alignment horizontal="center"/>
    </xf>
    <xf numFmtId="21" fontId="0" fillId="0" borderId="0" xfId="0" applyNumberFormat="1" applyAlignment="1">
      <alignment/>
    </xf>
    <xf numFmtId="0" fontId="0" fillId="0" borderId="0" xfId="0" applyBorder="1" applyAlignment="1">
      <alignment/>
    </xf>
    <xf numFmtId="0" fontId="1" fillId="0" borderId="0" xfId="0" applyFont="1" applyBorder="1" applyAlignment="1">
      <alignment horizontal="center"/>
    </xf>
    <xf numFmtId="0" fontId="0" fillId="0" borderId="0" xfId="0" applyBorder="1" applyAlignment="1">
      <alignment horizontal="center"/>
    </xf>
    <xf numFmtId="21" fontId="0" fillId="0" borderId="0" xfId="0" applyNumberFormat="1" applyBorder="1" applyAlignment="1">
      <alignment/>
    </xf>
    <xf numFmtId="20" fontId="0" fillId="0" borderId="0" xfId="0" applyNumberFormat="1" applyBorder="1" applyAlignment="1">
      <alignment/>
    </xf>
    <xf numFmtId="0" fontId="1" fillId="2" borderId="0" xfId="0" applyFont="1" applyFill="1" applyBorder="1" applyAlignment="1">
      <alignment horizontal="center"/>
    </xf>
    <xf numFmtId="21" fontId="1" fillId="2" borderId="0" xfId="0" applyNumberFormat="1" applyFont="1" applyFill="1" applyBorder="1" applyAlignment="1">
      <alignment horizontal="center"/>
    </xf>
    <xf numFmtId="0" fontId="1" fillId="2" borderId="1" xfId="0" applyFont="1" applyFill="1" applyBorder="1" applyAlignment="1">
      <alignment horizontal="center"/>
    </xf>
    <xf numFmtId="21" fontId="0" fillId="2" borderId="0" xfId="0" applyNumberFormat="1" applyFill="1" applyAlignment="1">
      <alignment/>
    </xf>
    <xf numFmtId="0" fontId="0" fillId="2" borderId="0" xfId="0" applyFill="1" applyBorder="1" applyAlignment="1">
      <alignment/>
    </xf>
    <xf numFmtId="0" fontId="0" fillId="2" borderId="0" xfId="0" applyFill="1" applyBorder="1" applyAlignment="1">
      <alignment horizontal="right"/>
    </xf>
    <xf numFmtId="0" fontId="0" fillId="2" borderId="0" xfId="0" applyFill="1" applyAlignment="1">
      <alignment/>
    </xf>
    <xf numFmtId="0" fontId="0" fillId="0" borderId="0" xfId="0" applyAlignment="1">
      <alignment vertical="top" wrapText="1"/>
    </xf>
    <xf numFmtId="0" fontId="0" fillId="0" borderId="0" xfId="0" applyNumberFormat="1" applyAlignment="1">
      <alignment vertical="top" wrapText="1"/>
    </xf>
    <xf numFmtId="0" fontId="0" fillId="3" borderId="0" xfId="0" applyFill="1" applyAlignment="1">
      <alignment/>
    </xf>
    <xf numFmtId="0" fontId="0" fillId="2" borderId="0" xfId="0" applyFill="1" applyAlignment="1">
      <alignment vertical="top" wrapText="1"/>
    </xf>
    <xf numFmtId="0" fontId="0" fillId="0" borderId="0" xfId="0" applyFill="1" applyBorder="1" applyAlignment="1">
      <alignment/>
    </xf>
    <xf numFmtId="0" fontId="0" fillId="0" borderId="0" xfId="0" applyFill="1" applyBorder="1" applyAlignment="1">
      <alignment/>
    </xf>
    <xf numFmtId="21" fontId="0" fillId="0" borderId="0" xfId="0" applyNumberFormat="1" applyAlignment="1">
      <alignment horizontal="center"/>
    </xf>
    <xf numFmtId="1" fontId="0" fillId="0" borderId="0" xfId="0" applyNumberFormat="1" applyAlignment="1">
      <alignment horizontal="center"/>
    </xf>
    <xf numFmtId="0" fontId="1" fillId="2" borderId="1" xfId="0" applyFont="1" applyFill="1" applyBorder="1" applyAlignment="1">
      <alignment/>
    </xf>
    <xf numFmtId="0" fontId="0" fillId="2" borderId="0" xfId="0" applyFill="1" applyAlignment="1">
      <alignment horizontal="center"/>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0</xdr:row>
      <xdr:rowOff>133350</xdr:rowOff>
    </xdr:from>
    <xdr:ext cx="5534025" cy="628650"/>
    <xdr:sp>
      <xdr:nvSpPr>
        <xdr:cNvPr id="1" name="TextBox 10"/>
        <xdr:cNvSpPr txBox="1">
          <a:spLocks noChangeArrowheads="1"/>
        </xdr:cNvSpPr>
      </xdr:nvSpPr>
      <xdr:spPr>
        <a:xfrm>
          <a:off x="390525" y="133350"/>
          <a:ext cx="5534025" cy="628650"/>
        </a:xfrm>
        <a:prstGeom prst="rect">
          <a:avLst/>
        </a:prstGeom>
        <a:noFill/>
        <a:ln w="9525" cmpd="sng">
          <a:noFill/>
        </a:ln>
      </xdr:spPr>
      <xdr:txBody>
        <a:bodyPr vertOverflow="clip" wrap="square">
          <a:spAutoFit/>
        </a:bodyPr>
        <a:p>
          <a:pPr algn="ctr">
            <a:defRPr/>
          </a:pPr>
          <a:r>
            <a:rPr lang="en-US" cap="none" sz="1800" b="1" i="0" u="none" baseline="0">
              <a:latin typeface="Arial"/>
              <a:ea typeface="Arial"/>
              <a:cs typeface="Arial"/>
            </a:rPr>
            <a:t>Chicago Area Orienteering Club Results Template
</a:t>
          </a:r>
          <a:r>
            <a:rPr lang="en-US" cap="none" sz="1800" b="1" i="0" u="none" baseline="0">
              <a:solidFill>
                <a:srgbClr val="FF0000"/>
              </a:solidFill>
              <a:latin typeface="Arial"/>
              <a:ea typeface="Arial"/>
              <a:cs typeface="Arial"/>
            </a:rPr>
            <a:t>Instructions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8:J15"/>
  <sheetViews>
    <sheetView workbookViewId="0" topLeftCell="A2">
      <selection activeCell="A12" sqref="A12:E12"/>
    </sheetView>
  </sheetViews>
  <sheetFormatPr defaultColWidth="9.140625" defaultRowHeight="12.75"/>
  <cols>
    <col min="1" max="1" width="23.7109375" style="0" customWidth="1"/>
    <col min="2" max="2" width="19.8515625" style="0" customWidth="1"/>
    <col min="3" max="3" width="15.421875" style="0" customWidth="1"/>
    <col min="4" max="4" width="22.28125" style="0" customWidth="1"/>
    <col min="5" max="5" width="23.7109375" style="0" customWidth="1"/>
    <col min="6" max="6" width="72.28125" style="0" customWidth="1"/>
    <col min="7" max="7" width="23.7109375" style="0" customWidth="1"/>
    <col min="8" max="8" width="8.8515625" style="0" customWidth="1"/>
    <col min="9" max="10" width="21.7109375" style="0" customWidth="1"/>
    <col min="11" max="16384" width="8.8515625" style="0" customWidth="1"/>
  </cols>
  <sheetData>
    <row r="1" s="18" customFormat="1" ht="12.75"/>
    <row r="2" s="18" customFormat="1" ht="12.75"/>
    <row r="3" s="18" customFormat="1" ht="12.75"/>
    <row r="4" s="18" customFormat="1" ht="12.75"/>
    <row r="5" s="18" customFormat="1" ht="12.75"/>
    <row r="8" spans="1:5" ht="42.75" customHeight="1">
      <c r="A8" s="26" t="s">
        <v>35</v>
      </c>
      <c r="B8" s="26"/>
      <c r="C8" s="26"/>
      <c r="D8" s="26"/>
      <c r="E8" s="26"/>
    </row>
    <row r="10" spans="1:5" ht="189.75" customHeight="1">
      <c r="A10" s="26" t="s">
        <v>140</v>
      </c>
      <c r="B10" s="26"/>
      <c r="C10" s="26"/>
      <c r="D10" s="26"/>
      <c r="E10" s="26"/>
    </row>
    <row r="12" spans="1:5" ht="24" customHeight="1">
      <c r="A12" s="26" t="s">
        <v>36</v>
      </c>
      <c r="B12" s="26"/>
      <c r="C12" s="26"/>
      <c r="D12" s="26"/>
      <c r="E12" s="26"/>
    </row>
    <row r="14" spans="1:10" s="11" customFormat="1" ht="12.75">
      <c r="A14" s="9" t="s">
        <v>123</v>
      </c>
      <c r="B14" s="9" t="s">
        <v>129</v>
      </c>
      <c r="C14" s="9" t="s">
        <v>124</v>
      </c>
      <c r="D14" s="9" t="s">
        <v>125</v>
      </c>
      <c r="E14" s="9" t="s">
        <v>126</v>
      </c>
      <c r="F14" s="9" t="s">
        <v>128</v>
      </c>
      <c r="G14" s="10" t="s">
        <v>127</v>
      </c>
      <c r="H14" s="9"/>
      <c r="I14" s="9" t="s">
        <v>121</v>
      </c>
      <c r="J14" s="9" t="s">
        <v>122</v>
      </c>
    </row>
    <row r="15" spans="1:10" s="16" customFormat="1" ht="178.5">
      <c r="A15" s="16" t="s">
        <v>130</v>
      </c>
      <c r="B15" s="16" t="s">
        <v>131</v>
      </c>
      <c r="C15" s="16" t="s">
        <v>132</v>
      </c>
      <c r="D15" s="16" t="s">
        <v>106</v>
      </c>
      <c r="E15" s="17" t="s">
        <v>0</v>
      </c>
      <c r="F15" s="16" t="s">
        <v>152</v>
      </c>
      <c r="G15" s="19" t="s">
        <v>1</v>
      </c>
      <c r="I15" s="19" t="s">
        <v>2</v>
      </c>
      <c r="J15" s="19" t="s">
        <v>2</v>
      </c>
    </row>
  </sheetData>
  <mergeCells count="3">
    <mergeCell ref="A8:E8"/>
    <mergeCell ref="A12:E12"/>
    <mergeCell ref="A10:E10"/>
  </mergeCells>
  <printOptions/>
  <pageMargins left="0.75" right="0.75" top="1" bottom="1" header="0.5" footer="0.5"/>
  <pageSetup horizontalDpi="1200" verticalDpi="1200" orientation="portrait"/>
  <drawing r:id="rId3"/>
  <legacyDrawing r:id="rId2"/>
</worksheet>
</file>

<file path=xl/worksheets/sheet2.xml><?xml version="1.0" encoding="utf-8"?>
<worksheet xmlns="http://schemas.openxmlformats.org/spreadsheetml/2006/main" xmlns:r="http://schemas.openxmlformats.org/officeDocument/2006/relationships">
  <dimension ref="A1:J299"/>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7.28125" style="2" bestFit="1" customWidth="1"/>
    <col min="2" max="2" width="6.421875" style="2" bestFit="1" customWidth="1"/>
    <col min="3" max="3" width="20.28125" style="0" bestFit="1" customWidth="1"/>
    <col min="4" max="4" width="5.421875" style="0" bestFit="1" customWidth="1"/>
    <col min="5" max="5" width="8.140625" style="0" bestFit="1" customWidth="1"/>
    <col min="6" max="6" width="4.7109375" style="0" bestFit="1" customWidth="1"/>
    <col min="7" max="7" width="8.140625" style="12" bestFit="1" customWidth="1"/>
    <col min="8" max="8" width="7.421875" style="0" bestFit="1" customWidth="1"/>
    <col min="9" max="9" width="23.140625" style="15" bestFit="1" customWidth="1"/>
    <col min="10" max="10" width="12.140625" style="15" bestFit="1" customWidth="1"/>
    <col min="11" max="16384" width="8.8515625" style="0" customWidth="1"/>
  </cols>
  <sheetData>
    <row r="1" spans="1:10" s="11" customFormat="1" ht="12.75">
      <c r="A1" s="9" t="s">
        <v>123</v>
      </c>
      <c r="B1" s="9" t="s">
        <v>129</v>
      </c>
      <c r="C1" s="9" t="s">
        <v>124</v>
      </c>
      <c r="D1" s="9" t="s">
        <v>125</v>
      </c>
      <c r="E1" s="9" t="s">
        <v>126</v>
      </c>
      <c r="F1" s="9" t="s">
        <v>128</v>
      </c>
      <c r="G1" s="10" t="s">
        <v>127</v>
      </c>
      <c r="H1" s="9"/>
      <c r="I1" s="9" t="s">
        <v>121</v>
      </c>
      <c r="J1" s="9" t="s">
        <v>122</v>
      </c>
    </row>
    <row r="2" spans="1:10" ht="12.75">
      <c r="A2" s="6" t="s">
        <v>142</v>
      </c>
      <c r="B2" s="2">
        <v>1</v>
      </c>
      <c r="C2" s="21" t="s">
        <v>93</v>
      </c>
      <c r="D2" s="1">
        <v>0.4284722222222222</v>
      </c>
      <c r="E2" s="3">
        <v>0.46597222222222223</v>
      </c>
      <c r="F2" s="20"/>
      <c r="G2" s="12">
        <f>IF(OR(ISBLANK(E2),NOT(ISBLANK(F2))),"",E2-D2)</f>
        <v>0.03750000000000003</v>
      </c>
      <c r="H2" s="4"/>
      <c r="I2" s="13" t="str">
        <f aca="true" t="shared" si="0" ref="I2:I64">IF(ISBLANK(C2),"",IF(B2=1,C2,CONCATENATE(C2," (",B2,")")))</f>
        <v>Team Miles</v>
      </c>
      <c r="J2" s="14" t="str">
        <f aca="true" t="shared" si="1" ref="J2:J33">IF(ISBLANK(F2),IF(ISNUMBER(G2),CONCATENATE(HOUR(G2)*60+MINUTE(G2),":",RIGHT(CONCATENATE("0",SECOND(G2)),2)),IF(ISBLANK(E2),"",E2)),F2)</f>
        <v>54:00</v>
      </c>
    </row>
    <row r="3" spans="1:10" ht="12.75">
      <c r="A3" s="6" t="s">
        <v>142</v>
      </c>
      <c r="B3" s="2">
        <v>3</v>
      </c>
      <c r="C3" s="21" t="s">
        <v>99</v>
      </c>
      <c r="D3" s="1">
        <v>0.44166666666666665</v>
      </c>
      <c r="E3" s="3">
        <v>0.4791666666666667</v>
      </c>
      <c r="G3" s="12">
        <f>IF(OR(ISBLANK(E3),NOT(ISBLANK(F3))),"",E3-D3)</f>
        <v>0.03750000000000003</v>
      </c>
      <c r="I3" s="13" t="str">
        <f t="shared" si="0"/>
        <v>Jam &amp; Bread (3)</v>
      </c>
      <c r="J3" s="14" t="str">
        <f t="shared" si="1"/>
        <v>54:00</v>
      </c>
    </row>
    <row r="4" spans="1:10" ht="12.75">
      <c r="A4" s="6" t="s">
        <v>142</v>
      </c>
      <c r="B4" s="6">
        <v>3</v>
      </c>
      <c r="C4" s="21" t="s">
        <v>94</v>
      </c>
      <c r="D4" s="8">
        <v>0.4291666666666667</v>
      </c>
      <c r="E4" s="7">
        <v>0.4686689814814815</v>
      </c>
      <c r="F4" s="20"/>
      <c r="G4" s="12">
        <f>IF(OR(ISBLANK(E4),NOT(ISBLANK(F4))),"",E4-D4)</f>
        <v>0.03950231481481481</v>
      </c>
      <c r="I4" s="13" t="str">
        <f t="shared" si="0"/>
        <v>Andy (3)</v>
      </c>
      <c r="J4" s="14" t="str">
        <f t="shared" si="1"/>
        <v>56:53</v>
      </c>
    </row>
    <row r="5" spans="1:10" ht="12.75">
      <c r="A5" s="6" t="s">
        <v>142</v>
      </c>
      <c r="B5" s="2">
        <v>4</v>
      </c>
      <c r="C5" s="21" t="s">
        <v>97</v>
      </c>
      <c r="D5" s="1">
        <v>0.4368055555555555</v>
      </c>
      <c r="E5" s="3">
        <v>0.47677083333333337</v>
      </c>
      <c r="F5" s="20"/>
      <c r="G5" s="12">
        <f>IF(OR(ISBLANK(E5),NOT(ISBLANK(F5))),"",E5-D5)</f>
        <v>0.03996527777777786</v>
      </c>
      <c r="H5" s="4"/>
      <c r="I5" s="13" t="str">
        <f t="shared" si="0"/>
        <v>Mr. Happy (4)</v>
      </c>
      <c r="J5" s="14" t="str">
        <f t="shared" si="1"/>
        <v>57:33</v>
      </c>
    </row>
    <row r="6" spans="1:10" ht="12.75">
      <c r="A6" s="6" t="s">
        <v>142</v>
      </c>
      <c r="B6" s="2">
        <v>5</v>
      </c>
      <c r="C6" s="21" t="s">
        <v>96</v>
      </c>
      <c r="D6" s="1">
        <v>0.4361111111111111</v>
      </c>
      <c r="E6" s="3">
        <v>0.4771875</v>
      </c>
      <c r="G6" s="12">
        <f>IF(OR(ISBLANK(E6),NOT(ISBLANK(F6))),"",E6-D6)</f>
        <v>0.04107638888888887</v>
      </c>
      <c r="I6" s="13" t="str">
        <f t="shared" si="0"/>
        <v>NJROTC (5)</v>
      </c>
      <c r="J6" s="14" t="str">
        <f t="shared" si="1"/>
        <v>59:09</v>
      </c>
    </row>
    <row r="7" spans="1:10" ht="12.75">
      <c r="A7" s="6" t="s">
        <v>142</v>
      </c>
      <c r="B7" s="2">
        <v>1</v>
      </c>
      <c r="C7" s="21" t="s">
        <v>88</v>
      </c>
      <c r="D7" s="1">
        <v>0.4076388888888889</v>
      </c>
      <c r="E7" s="3">
        <v>0.44895833333333335</v>
      </c>
      <c r="G7" s="12">
        <f>IF(OR(ISBLANK(E7),NOT(ISBLANK(F7))),"",E7-D7)</f>
        <v>0.041319444444444464</v>
      </c>
      <c r="H7" s="4"/>
      <c r="I7" s="13" t="str">
        <f t="shared" si="0"/>
        <v>Laurie Schumann</v>
      </c>
      <c r="J7" s="14" t="str">
        <f t="shared" si="1"/>
        <v>59:30</v>
      </c>
    </row>
    <row r="8" spans="1:10" ht="12.75">
      <c r="A8" s="6" t="s">
        <v>142</v>
      </c>
      <c r="B8" s="2">
        <v>1</v>
      </c>
      <c r="C8" s="21" t="s">
        <v>92</v>
      </c>
      <c r="D8" s="1">
        <v>0.4263888888888889</v>
      </c>
      <c r="E8" s="3">
        <v>0.4679976851851852</v>
      </c>
      <c r="F8" s="20"/>
      <c r="G8" s="12">
        <f>IF(OR(ISBLANK(E8),NOT(ISBLANK(F8))),"",E8-D8)</f>
        <v>0.041608796296296324</v>
      </c>
      <c r="I8" s="13" t="str">
        <f t="shared" si="0"/>
        <v>Anne Moschopoulos</v>
      </c>
      <c r="J8" s="14" t="str">
        <f t="shared" si="1"/>
        <v>59:55</v>
      </c>
    </row>
    <row r="9" spans="1:10" ht="12.75">
      <c r="A9" s="6" t="s">
        <v>142</v>
      </c>
      <c r="B9" s="6">
        <v>4</v>
      </c>
      <c r="C9" s="21" t="s">
        <v>89</v>
      </c>
      <c r="D9" s="8">
        <v>0.4083333333333334</v>
      </c>
      <c r="E9" s="7">
        <v>0.4567013888888889</v>
      </c>
      <c r="F9" s="20"/>
      <c r="G9" s="12">
        <f>IF(OR(ISBLANK(E9),NOT(ISBLANK(F9))),"",E9-D9)</f>
        <v>0.04836805555555551</v>
      </c>
      <c r="H9" s="4"/>
      <c r="I9" s="13" t="str">
        <f t="shared" si="0"/>
        <v>Bashor's (4)</v>
      </c>
      <c r="J9" s="14" t="str">
        <f t="shared" si="1"/>
        <v>69:39</v>
      </c>
    </row>
    <row r="10" spans="1:10" ht="12.75">
      <c r="A10" s="6" t="s">
        <v>142</v>
      </c>
      <c r="B10" s="2">
        <v>2</v>
      </c>
      <c r="C10" s="21" t="s">
        <v>95</v>
      </c>
      <c r="D10" s="1">
        <v>0.43194444444444446</v>
      </c>
      <c r="E10" s="3">
        <v>0.4824652777777778</v>
      </c>
      <c r="F10" s="20"/>
      <c r="G10" s="12">
        <f>IF(OR(ISBLANK(E10),NOT(ISBLANK(F10))),"",E10-D10)</f>
        <v>0.05052083333333335</v>
      </c>
      <c r="H10" s="4"/>
      <c r="I10" s="13" t="str">
        <f t="shared" si="0"/>
        <v>Stumped (2)</v>
      </c>
      <c r="J10" s="14" t="str">
        <f t="shared" si="1"/>
        <v>72:45</v>
      </c>
    </row>
    <row r="11" spans="1:10" ht="12.75">
      <c r="A11" s="6" t="s">
        <v>142</v>
      </c>
      <c r="B11" s="2">
        <v>3</v>
      </c>
      <c r="C11" s="21" t="s">
        <v>91</v>
      </c>
      <c r="D11" s="1">
        <v>0.4131944444444444</v>
      </c>
      <c r="E11" s="3">
        <v>0.4657291666666667</v>
      </c>
      <c r="F11" s="20"/>
      <c r="G11" s="12">
        <f>IF(OR(ISBLANK(E11),NOT(ISBLANK(F11))),"",E11-D11)</f>
        <v>0.052534722222222274</v>
      </c>
      <c r="I11" s="13" t="str">
        <f t="shared" si="0"/>
        <v>Caputo Team Tenger (3)</v>
      </c>
      <c r="J11" s="14" t="str">
        <f t="shared" si="1"/>
        <v>75:39</v>
      </c>
    </row>
    <row r="12" spans="1:10" ht="12.75">
      <c r="A12" s="6" t="s">
        <v>142</v>
      </c>
      <c r="B12" s="2">
        <v>5</v>
      </c>
      <c r="C12" s="21" t="s">
        <v>98</v>
      </c>
      <c r="D12" s="1">
        <v>0.4395833333333334</v>
      </c>
      <c r="E12" s="3">
        <v>0.4982523148148148</v>
      </c>
      <c r="G12" s="12">
        <f>IF(OR(ISBLANK(E12),NOT(ISBLANK(F12))),"",E12-D12)</f>
        <v>0.05866898148148142</v>
      </c>
      <c r="I12" s="13" t="str">
        <f t="shared" si="0"/>
        <v>Team Guatemala (5)</v>
      </c>
      <c r="J12" s="14" t="str">
        <f t="shared" si="1"/>
        <v>84:29</v>
      </c>
    </row>
    <row r="13" spans="1:10" ht="12.75">
      <c r="A13" s="6" t="s">
        <v>142</v>
      </c>
      <c r="B13" s="2">
        <v>3</v>
      </c>
      <c r="C13" s="21" t="s">
        <v>102</v>
      </c>
      <c r="D13" s="1">
        <v>0.4270833333333333</v>
      </c>
      <c r="E13" s="3">
        <v>0.5010648148148148</v>
      </c>
      <c r="G13" s="12">
        <f>IF(OR(ISBLANK(E13),NOT(ISBLANK(F13))),"",E13-D13)</f>
        <v>0.07398148148148148</v>
      </c>
      <c r="I13" s="13" t="str">
        <f t="shared" si="0"/>
        <v>Rucker (3)</v>
      </c>
      <c r="J13" s="14" t="str">
        <f t="shared" si="1"/>
        <v>106:32</v>
      </c>
    </row>
    <row r="14" spans="1:10" ht="12.75">
      <c r="A14" s="6" t="s">
        <v>142</v>
      </c>
      <c r="B14" s="6">
        <v>3</v>
      </c>
      <c r="C14" s="21" t="s">
        <v>101</v>
      </c>
      <c r="D14" s="8">
        <v>0.45625</v>
      </c>
      <c r="E14" s="7">
        <v>0.5327662037037036</v>
      </c>
      <c r="F14" s="4"/>
      <c r="G14" s="12">
        <f>IF(OR(ISBLANK(E14),NOT(ISBLANK(F14))),"",E14-D14)</f>
        <v>0.07651620370370366</v>
      </c>
      <c r="I14" s="13" t="str">
        <f t="shared" si="0"/>
        <v>Kara, Nitsa, Sydney (3)</v>
      </c>
      <c r="J14" s="14" t="str">
        <f t="shared" si="1"/>
        <v>110:11</v>
      </c>
    </row>
    <row r="15" spans="1:10" ht="12.75">
      <c r="A15" s="6" t="s">
        <v>142</v>
      </c>
      <c r="B15" s="2">
        <v>2</v>
      </c>
      <c r="C15" s="21" t="s">
        <v>103</v>
      </c>
      <c r="D15" s="1">
        <v>0.5027777777777778</v>
      </c>
      <c r="E15" s="3">
        <v>0.5793981481481482</v>
      </c>
      <c r="G15" s="12">
        <f>IF(OR(ISBLANK(E15),NOT(ISBLANK(F15))),"",E15-D15)</f>
        <v>0.0766203703703704</v>
      </c>
      <c r="H15" s="4"/>
      <c r="I15" s="13" t="str">
        <f t="shared" si="0"/>
        <v>Vejas (2)</v>
      </c>
      <c r="J15" s="14" t="str">
        <f t="shared" si="1"/>
        <v>110:20</v>
      </c>
    </row>
    <row r="16" spans="1:10" ht="12.75">
      <c r="A16" s="6" t="s">
        <v>142</v>
      </c>
      <c r="B16" s="2">
        <v>1</v>
      </c>
      <c r="C16" s="21" t="s">
        <v>100</v>
      </c>
      <c r="D16" s="1">
        <v>0.44930555555555557</v>
      </c>
      <c r="E16" s="3">
        <v>0.5327662037037036</v>
      </c>
      <c r="G16" s="12">
        <f>IF(OR(ISBLANK(E16),NOT(ISBLANK(F16))),"",E16-D16)</f>
        <v>0.08346064814814808</v>
      </c>
      <c r="I16" s="13" t="str">
        <f t="shared" si="0"/>
        <v>Leann Steidinger</v>
      </c>
      <c r="J16" s="14" t="str">
        <f t="shared" si="1"/>
        <v>120:11</v>
      </c>
    </row>
    <row r="17" spans="1:10" ht="12.75">
      <c r="A17" s="6" t="s">
        <v>142</v>
      </c>
      <c r="B17" s="2">
        <v>2</v>
      </c>
      <c r="C17" s="21" t="s">
        <v>90</v>
      </c>
      <c r="D17" s="1">
        <v>0.4215277777777778</v>
      </c>
      <c r="E17" s="3"/>
      <c r="F17" t="s">
        <v>128</v>
      </c>
      <c r="G17" s="12">
        <f>IF(OR(ISBLANK(E17),NOT(ISBLANK(F17))),"",E17-D17)</f>
      </c>
      <c r="I17" s="13" t="str">
        <f t="shared" si="0"/>
        <v>Linda &amp; Joan (2)</v>
      </c>
      <c r="J17" s="14" t="str">
        <f t="shared" si="1"/>
        <v>DNF</v>
      </c>
    </row>
    <row r="18" spans="1:10" ht="12.75">
      <c r="A18" s="6" t="s">
        <v>142</v>
      </c>
      <c r="B18" s="2">
        <v>2</v>
      </c>
      <c r="C18" s="21" t="s">
        <v>38</v>
      </c>
      <c r="D18" s="1">
        <v>0.5270833333333333</v>
      </c>
      <c r="E18" s="3"/>
      <c r="F18" t="s">
        <v>128</v>
      </c>
      <c r="G18" s="12">
        <f>IF(OR(ISBLANK(E18),NOT(ISBLANK(F18))),"",E18-D18)</f>
      </c>
      <c r="I18" s="13" t="str">
        <f t="shared" si="0"/>
        <v>Christina &amp; Erin (2)</v>
      </c>
      <c r="J18" s="14" t="str">
        <f t="shared" si="1"/>
        <v>DNF</v>
      </c>
    </row>
    <row r="19" spans="1:10" ht="12.75">
      <c r="A19" s="6" t="s">
        <v>143</v>
      </c>
      <c r="B19" s="2">
        <v>5</v>
      </c>
      <c r="C19" s="21" t="s">
        <v>47</v>
      </c>
      <c r="D19" s="1">
        <v>0.42430555555555555</v>
      </c>
      <c r="E19" s="3">
        <v>0.46458333333333335</v>
      </c>
      <c r="G19" s="12">
        <f>IF(OR(ISBLANK(E19),NOT(ISBLANK(F19))),"",E19-D19)</f>
        <v>0.0402777777777778</v>
      </c>
      <c r="H19" s="4"/>
      <c r="I19" s="13" t="str">
        <f t="shared" si="0"/>
        <v>Troop 166 Raven (5)</v>
      </c>
      <c r="J19" s="14" t="str">
        <f t="shared" si="1"/>
        <v>58:00</v>
      </c>
    </row>
    <row r="20" spans="1:10" ht="12.75">
      <c r="A20" s="6" t="s">
        <v>143</v>
      </c>
      <c r="B20" s="6">
        <v>2</v>
      </c>
      <c r="C20" s="21" t="s">
        <v>51</v>
      </c>
      <c r="D20" s="8">
        <v>0.43472222222222223</v>
      </c>
      <c r="E20" s="7">
        <v>0.47658564814814813</v>
      </c>
      <c r="F20" s="4"/>
      <c r="G20" s="12">
        <f>IF(OR(ISBLANK(E20),NOT(ISBLANK(F20))),"",E20-D20)</f>
        <v>0.0418634259259259</v>
      </c>
      <c r="I20" s="13" t="str">
        <f t="shared" si="0"/>
        <v>G&amp;K Wilson (2)</v>
      </c>
      <c r="J20" s="14" t="str">
        <f t="shared" si="1"/>
        <v>60:17</v>
      </c>
    </row>
    <row r="21" spans="1:10" ht="12.75">
      <c r="A21" s="6" t="s">
        <v>143</v>
      </c>
      <c r="B21" s="6">
        <v>2</v>
      </c>
      <c r="C21" s="21" t="s">
        <v>73</v>
      </c>
      <c r="D21" s="8">
        <v>0.38958333333333334</v>
      </c>
      <c r="E21" s="7">
        <v>0.43222222222222223</v>
      </c>
      <c r="F21" s="20"/>
      <c r="G21" s="12">
        <f>IF(OR(ISBLANK(E21),NOT(ISBLANK(F21))),"",E21-D21)</f>
        <v>0.04263888888888889</v>
      </c>
      <c r="I21" s="13" t="str">
        <f t="shared" si="0"/>
        <v>Erin &amp; Dan Curley (2)</v>
      </c>
      <c r="J21" s="14" t="str">
        <f t="shared" si="1"/>
        <v>61:24</v>
      </c>
    </row>
    <row r="22" spans="1:10" ht="12.75">
      <c r="A22" s="6" t="s">
        <v>143</v>
      </c>
      <c r="B22" s="2">
        <v>5</v>
      </c>
      <c r="C22" s="21" t="s">
        <v>53</v>
      </c>
      <c r="D22" s="1">
        <v>0.44027777777777777</v>
      </c>
      <c r="E22" s="3">
        <v>0.49216435185185187</v>
      </c>
      <c r="F22" s="20"/>
      <c r="G22" s="12">
        <f>IF(OR(ISBLANK(E22),NOT(ISBLANK(F22))),"",E22-D22)</f>
        <v>0.0518865740740741</v>
      </c>
      <c r="H22" s="4"/>
      <c r="I22" s="13" t="str">
        <f t="shared" si="0"/>
        <v>Troop 166 Blitz (5)</v>
      </c>
      <c r="J22" s="14" t="str">
        <f t="shared" si="1"/>
        <v>74:43</v>
      </c>
    </row>
    <row r="23" spans="1:10" ht="12.75">
      <c r="A23" s="6" t="s">
        <v>143</v>
      </c>
      <c r="B23" s="2">
        <v>1</v>
      </c>
      <c r="C23" s="21" t="s">
        <v>40</v>
      </c>
      <c r="D23" s="1">
        <v>0.4069444444444445</v>
      </c>
      <c r="E23" s="3">
        <v>0.4597222222222222</v>
      </c>
      <c r="F23" s="20"/>
      <c r="G23" s="12">
        <f>IF(OR(ISBLANK(E23),NOT(ISBLANK(F23))),"",E23-D23)</f>
        <v>0.0527777777777777</v>
      </c>
      <c r="H23" s="4"/>
      <c r="I23" s="13" t="str">
        <f t="shared" si="0"/>
        <v>Rich English</v>
      </c>
      <c r="J23" s="14" t="str">
        <f t="shared" si="1"/>
        <v>76:00</v>
      </c>
    </row>
    <row r="24" spans="1:10" ht="12.75">
      <c r="A24" s="6" t="s">
        <v>143</v>
      </c>
      <c r="B24" s="6">
        <v>4</v>
      </c>
      <c r="C24" s="21" t="s">
        <v>49</v>
      </c>
      <c r="D24" s="8">
        <v>0.4277777777777778</v>
      </c>
      <c r="E24" s="7">
        <v>0.4888194444444445</v>
      </c>
      <c r="F24" s="20"/>
      <c r="G24" s="12">
        <f>IF(OR(ISBLANK(E24),NOT(ISBLANK(F24))),"",E24-D24)</f>
        <v>0.06104166666666666</v>
      </c>
      <c r="H24" s="4"/>
      <c r="I24" s="13" t="str">
        <f t="shared" si="0"/>
        <v>OC (4)</v>
      </c>
      <c r="J24" s="14" t="str">
        <f t="shared" si="1"/>
        <v>87:54</v>
      </c>
    </row>
    <row r="25" spans="1:10" ht="12.75">
      <c r="A25" s="6" t="s">
        <v>143</v>
      </c>
      <c r="B25" s="6">
        <v>2</v>
      </c>
      <c r="C25" s="21" t="s">
        <v>43</v>
      </c>
      <c r="D25" s="8">
        <v>0.4159722222222222</v>
      </c>
      <c r="E25" s="7">
        <v>0.4784722222222222</v>
      </c>
      <c r="F25" s="20"/>
      <c r="G25" s="12">
        <f>IF(OR(ISBLANK(E25),NOT(ISBLANK(F25))),"",E25-D25)</f>
        <v>0.0625</v>
      </c>
      <c r="H25" s="4"/>
      <c r="I25" s="13" t="str">
        <f t="shared" si="0"/>
        <v>Ron Cowling (2)</v>
      </c>
      <c r="J25" s="14" t="str">
        <f t="shared" si="1"/>
        <v>90:00</v>
      </c>
    </row>
    <row r="26" spans="1:10" ht="12.75">
      <c r="A26" s="2" t="s">
        <v>143</v>
      </c>
      <c r="B26" s="2">
        <v>3</v>
      </c>
      <c r="C26" s="21" t="s">
        <v>57</v>
      </c>
      <c r="D26" s="1">
        <v>0.4784722222222222</v>
      </c>
      <c r="E26" s="3">
        <v>0.5420138888888889</v>
      </c>
      <c r="G26" s="12">
        <f>IF(OR(ISBLANK(E26),NOT(ISBLANK(F26))),"",E26-D26)</f>
        <v>0.06354166666666672</v>
      </c>
      <c r="I26" s="13" t="str">
        <f t="shared" si="0"/>
        <v>Barr Family (3)</v>
      </c>
      <c r="J26" s="14" t="str">
        <f t="shared" si="1"/>
        <v>91:30</v>
      </c>
    </row>
    <row r="27" spans="1:10" ht="12.75">
      <c r="A27" s="6" t="s">
        <v>143</v>
      </c>
      <c r="B27" s="2">
        <v>2</v>
      </c>
      <c r="C27" s="21" t="s">
        <v>9</v>
      </c>
      <c r="D27" s="1">
        <v>0.517361111111111</v>
      </c>
      <c r="E27" s="3">
        <v>0.5831018518518518</v>
      </c>
      <c r="F27" s="20"/>
      <c r="G27" s="12">
        <f>IF(OR(ISBLANK(E27),NOT(ISBLANK(F27))),"",E27-D27)</f>
        <v>0.06574074074074077</v>
      </c>
      <c r="H27" s="4"/>
      <c r="I27" s="13" t="str">
        <f t="shared" si="0"/>
        <v>Lillia &amp; Andrey (2)</v>
      </c>
      <c r="J27" s="14" t="str">
        <f t="shared" si="1"/>
        <v>94:40</v>
      </c>
    </row>
    <row r="28" spans="1:10" ht="12.75">
      <c r="A28" s="6" t="s">
        <v>143</v>
      </c>
      <c r="B28" s="2">
        <v>1</v>
      </c>
      <c r="C28" s="21" t="s">
        <v>56</v>
      </c>
      <c r="D28" s="1">
        <v>0.4708333333333334</v>
      </c>
      <c r="E28" s="3">
        <v>0.537962962962963</v>
      </c>
      <c r="F28" s="20"/>
      <c r="G28" s="12">
        <f>IF(OR(ISBLANK(E28),NOT(ISBLANK(F28))),"",E28-D28)</f>
        <v>0.0671296296296296</v>
      </c>
      <c r="H28" s="4"/>
      <c r="I28" s="13" t="str">
        <f t="shared" si="0"/>
        <v>Phil Pappas</v>
      </c>
      <c r="J28" s="14" t="str">
        <f t="shared" si="1"/>
        <v>96:40</v>
      </c>
    </row>
    <row r="29" spans="1:10" ht="12.75">
      <c r="A29" s="6" t="s">
        <v>143</v>
      </c>
      <c r="B29" s="6">
        <v>1</v>
      </c>
      <c r="C29" s="21" t="s">
        <v>74</v>
      </c>
      <c r="D29" s="8">
        <v>0.4756944444444444</v>
      </c>
      <c r="E29" s="7">
        <v>0.543136574074074</v>
      </c>
      <c r="F29" s="4"/>
      <c r="G29" s="12">
        <f>IF(OR(ISBLANK(E29),NOT(ISBLANK(F29))),"",E29-D29)</f>
        <v>0.06744212962962959</v>
      </c>
      <c r="I29" s="13" t="str">
        <f t="shared" si="0"/>
        <v>Julie Grisel</v>
      </c>
      <c r="J29" s="14" t="str">
        <f t="shared" si="1"/>
        <v>97:07</v>
      </c>
    </row>
    <row r="30" spans="1:10" ht="12.75">
      <c r="A30" s="6" t="s">
        <v>143</v>
      </c>
      <c r="B30" s="6">
        <v>2</v>
      </c>
      <c r="C30" s="21" t="s">
        <v>55</v>
      </c>
      <c r="D30" s="8">
        <v>0.46527777777777773</v>
      </c>
      <c r="E30" s="7">
        <v>0.5348379629629629</v>
      </c>
      <c r="F30" s="4"/>
      <c r="G30" s="12">
        <f>IF(OR(ISBLANK(E30),NOT(ISBLANK(F30))),"",E30-D30)</f>
        <v>0.0695601851851852</v>
      </c>
      <c r="I30" s="13" t="str">
        <f t="shared" si="0"/>
        <v>Joe Jaeger (2)</v>
      </c>
      <c r="J30" s="14" t="str">
        <f t="shared" si="1"/>
        <v>100:10</v>
      </c>
    </row>
    <row r="31" spans="1:10" ht="12.75">
      <c r="A31" s="2" t="s">
        <v>143</v>
      </c>
      <c r="B31" s="2">
        <v>3</v>
      </c>
      <c r="C31" s="21" t="s">
        <v>46</v>
      </c>
      <c r="D31" s="1">
        <v>0.42291666666666666</v>
      </c>
      <c r="E31" s="3">
        <v>0.4931828703703704</v>
      </c>
      <c r="G31" s="12">
        <f>IF(OR(ISBLANK(E31),NOT(ISBLANK(F31))),"",E31-D31)</f>
        <v>0.07026620370370373</v>
      </c>
      <c r="I31" s="13" t="str">
        <f t="shared" si="0"/>
        <v>Jim Nick (3)</v>
      </c>
      <c r="J31" s="14" t="str">
        <f t="shared" si="1"/>
        <v>101:11</v>
      </c>
    </row>
    <row r="32" spans="1:10" ht="12.75">
      <c r="A32" s="6" t="s">
        <v>143</v>
      </c>
      <c r="B32" s="2">
        <v>5</v>
      </c>
      <c r="C32" s="21" t="s">
        <v>39</v>
      </c>
      <c r="D32" s="1">
        <v>0.40625</v>
      </c>
      <c r="E32" s="3">
        <v>0.48039351851851847</v>
      </c>
      <c r="G32" s="12">
        <f>IF(OR(ISBLANK(E32),NOT(ISBLANK(F32))),"",E32-D32)</f>
        <v>0.07414351851851847</v>
      </c>
      <c r="I32" s="13" t="str">
        <f t="shared" si="0"/>
        <v>R. Lutz (5)</v>
      </c>
      <c r="J32" s="14" t="str">
        <f t="shared" si="1"/>
        <v>106:46</v>
      </c>
    </row>
    <row r="33" spans="1:10" ht="12.75">
      <c r="A33" s="2" t="s">
        <v>143</v>
      </c>
      <c r="B33" s="2">
        <v>2</v>
      </c>
      <c r="C33" s="21" t="s">
        <v>44</v>
      </c>
      <c r="D33" s="1">
        <v>0.4173611111111111</v>
      </c>
      <c r="E33" s="3">
        <v>0.4951041666666667</v>
      </c>
      <c r="G33" s="12">
        <f>IF(OR(ISBLANK(E33),NOT(ISBLANK(F33))),"",E33-D33)</f>
        <v>0.07774305555555555</v>
      </c>
      <c r="I33" s="13" t="str">
        <f t="shared" si="0"/>
        <v>Michael Lish (2)</v>
      </c>
      <c r="J33" s="14" t="str">
        <f t="shared" si="1"/>
        <v>111:57</v>
      </c>
    </row>
    <row r="34" spans="1:10" ht="12.75">
      <c r="A34" s="6" t="s">
        <v>143</v>
      </c>
      <c r="B34" s="6">
        <v>3</v>
      </c>
      <c r="C34" s="21" t="s">
        <v>54</v>
      </c>
      <c r="D34" s="8">
        <v>0.4444444444444444</v>
      </c>
      <c r="E34" s="7">
        <v>0.5318055555555555</v>
      </c>
      <c r="F34" s="4"/>
      <c r="G34" s="12">
        <f>IF(OR(ISBLANK(E34),NOT(ISBLANK(F34))),"",E34-D34)</f>
        <v>0.08736111111111111</v>
      </c>
      <c r="I34" s="13" t="str">
        <f t="shared" si="0"/>
        <v>Gibbs (3)</v>
      </c>
      <c r="J34" s="14" t="str">
        <f aca="true" t="shared" si="2" ref="J34:J64">IF(ISBLANK(F34),IF(ISNUMBER(G34),CONCATENATE(HOUR(G34)*60+MINUTE(G34),":",RIGHT(CONCATENATE("0",SECOND(G34)),2)),IF(ISBLANK(E34),"",E34)),F34)</f>
        <v>125:48</v>
      </c>
    </row>
    <row r="35" spans="1:10" ht="12.75">
      <c r="A35" s="2" t="s">
        <v>143</v>
      </c>
      <c r="B35" s="2">
        <v>4</v>
      </c>
      <c r="C35" s="21" t="s">
        <v>45</v>
      </c>
      <c r="D35" s="1">
        <v>0.42083333333333334</v>
      </c>
      <c r="E35" s="3">
        <v>0.5109837962962963</v>
      </c>
      <c r="G35" s="12">
        <f>IF(OR(ISBLANK(E35),NOT(ISBLANK(F35))),"",E35-D35)</f>
        <v>0.09015046296296297</v>
      </c>
      <c r="I35" s="13" t="str">
        <f t="shared" si="0"/>
        <v>Elm Gophers (4)</v>
      </c>
      <c r="J35" s="14" t="str">
        <f t="shared" si="2"/>
        <v>129:49</v>
      </c>
    </row>
    <row r="36" spans="1:10" ht="12.75">
      <c r="A36" s="6" t="s">
        <v>143</v>
      </c>
      <c r="B36" s="6">
        <v>2</v>
      </c>
      <c r="C36" s="21" t="s">
        <v>41</v>
      </c>
      <c r="D36" s="8">
        <v>0.4138888888888889</v>
      </c>
      <c r="E36" s="7">
        <v>0.5278703703703703</v>
      </c>
      <c r="F36" s="4"/>
      <c r="G36" s="12">
        <f>IF(OR(ISBLANK(E36),NOT(ISBLANK(F36))),"",E36-D36)</f>
        <v>0.1139814814814814</v>
      </c>
      <c r="H36" s="4"/>
      <c r="I36" s="13" t="str">
        <f t="shared" si="0"/>
        <v>Betty &amp; Joan (2)</v>
      </c>
      <c r="J36" s="14" t="str">
        <f t="shared" si="2"/>
        <v>164:08</v>
      </c>
    </row>
    <row r="37" spans="1:10" ht="12.75">
      <c r="A37" s="6" t="s">
        <v>143</v>
      </c>
      <c r="B37" s="6">
        <v>1</v>
      </c>
      <c r="C37" s="21" t="s">
        <v>48</v>
      </c>
      <c r="D37" s="8">
        <v>0.425</v>
      </c>
      <c r="E37" s="7">
        <v>0.5458333333333333</v>
      </c>
      <c r="F37" s="20"/>
      <c r="G37" s="12">
        <f>IF(OR(ISBLANK(E37),NOT(ISBLANK(F37))),"",E37-D37)</f>
        <v>0.12083333333333329</v>
      </c>
      <c r="I37" s="13" t="str">
        <f t="shared" si="0"/>
        <v>Jessica Onstott</v>
      </c>
      <c r="J37" s="14" t="str">
        <f t="shared" si="2"/>
        <v>174:00</v>
      </c>
    </row>
    <row r="38" spans="1:10" ht="12.75">
      <c r="A38" s="6" t="s">
        <v>143</v>
      </c>
      <c r="B38" s="2">
        <v>1</v>
      </c>
      <c r="C38" s="21" t="s">
        <v>42</v>
      </c>
      <c r="D38" s="1">
        <v>0.4145833333333333</v>
      </c>
      <c r="E38" s="3">
        <v>0.4492129629629629</v>
      </c>
      <c r="F38" s="20" t="s">
        <v>128</v>
      </c>
      <c r="G38" s="12">
        <f>IF(OR(ISBLANK(E38),NOT(ISBLANK(F38))),"",E38-D38)</f>
      </c>
      <c r="I38" s="13" t="str">
        <f t="shared" si="0"/>
        <v>Joe Burmeister</v>
      </c>
      <c r="J38" s="14" t="str">
        <f t="shared" si="2"/>
        <v>DNF</v>
      </c>
    </row>
    <row r="39" spans="1:10" ht="12.75">
      <c r="A39" s="6" t="s">
        <v>143</v>
      </c>
      <c r="B39" s="2">
        <v>5</v>
      </c>
      <c r="C39" s="21" t="s">
        <v>50</v>
      </c>
      <c r="D39" s="1">
        <v>0.43194444444444446</v>
      </c>
      <c r="E39" s="3"/>
      <c r="F39" t="s">
        <v>128</v>
      </c>
      <c r="G39" s="12">
        <f>IF(OR(ISBLANK(E39),NOT(ISBLANK(F39))),"",E39-D39)</f>
      </c>
      <c r="I39" s="13" t="str">
        <f t="shared" si="0"/>
        <v>Cobras (5)</v>
      </c>
      <c r="J39" s="14" t="str">
        <f t="shared" si="2"/>
        <v>DNF</v>
      </c>
    </row>
    <row r="40" spans="1:10" ht="12.75">
      <c r="A40" s="6" t="s">
        <v>143</v>
      </c>
      <c r="B40" s="6">
        <v>4</v>
      </c>
      <c r="C40" s="21" t="s">
        <v>52</v>
      </c>
      <c r="D40" s="8">
        <v>0.4381944444444445</v>
      </c>
      <c r="E40" s="7">
        <v>0.496724537037037</v>
      </c>
      <c r="F40" t="s">
        <v>128</v>
      </c>
      <c r="G40" s="12">
        <f>IF(OR(ISBLANK(E40),NOT(ISBLANK(F40))),"",E40-D40)</f>
      </c>
      <c r="I40" s="13" t="str">
        <f t="shared" si="0"/>
        <v>Alpha 1 (4)</v>
      </c>
      <c r="J40" s="14" t="str">
        <f t="shared" si="2"/>
        <v>DNF</v>
      </c>
    </row>
    <row r="41" spans="1:10" ht="12.75">
      <c r="A41" s="2" t="s">
        <v>144</v>
      </c>
      <c r="B41" s="6">
        <v>1</v>
      </c>
      <c r="C41" s="21" t="s">
        <v>134</v>
      </c>
      <c r="D41" s="8">
        <v>0.4666666666666666</v>
      </c>
      <c r="E41" s="7">
        <v>0.507175925925926</v>
      </c>
      <c r="F41" s="4"/>
      <c r="G41" s="12">
        <f>IF(OR(ISBLANK(E41),NOT(ISBLANK(F41))),"",E41-D41)</f>
        <v>0.040509259259259356</v>
      </c>
      <c r="I41" s="13" t="str">
        <f t="shared" si="0"/>
        <v>Jeff Schafermeyer</v>
      </c>
      <c r="J41" s="14" t="str">
        <f t="shared" si="2"/>
        <v>58:20</v>
      </c>
    </row>
    <row r="42" spans="1:10" ht="12.75">
      <c r="A42" s="6" t="s">
        <v>144</v>
      </c>
      <c r="B42" s="2">
        <v>1</v>
      </c>
      <c r="C42" s="21" t="s">
        <v>58</v>
      </c>
      <c r="D42" s="1">
        <v>0.3909722222222222</v>
      </c>
      <c r="E42" s="3">
        <v>0.43884259259259256</v>
      </c>
      <c r="G42" s="12">
        <f>IF(OR(ISBLANK(E42),NOT(ISBLANK(F42))),"",E42-D42)</f>
        <v>0.04787037037037034</v>
      </c>
      <c r="H42" s="4"/>
      <c r="I42" s="13" t="str">
        <f t="shared" si="0"/>
        <v>Rich Gaylord</v>
      </c>
      <c r="J42" s="14" t="str">
        <f t="shared" si="2"/>
        <v>68:56</v>
      </c>
    </row>
    <row r="43" spans="1:10" ht="12.75">
      <c r="A43" s="6" t="s">
        <v>144</v>
      </c>
      <c r="B43" s="2">
        <v>1</v>
      </c>
      <c r="C43" s="21" t="s">
        <v>67</v>
      </c>
      <c r="D43" s="1">
        <v>0.44236111111111115</v>
      </c>
      <c r="E43" s="3">
        <v>0.49269675925925926</v>
      </c>
      <c r="F43" s="20"/>
      <c r="G43" s="12">
        <f>IF(OR(ISBLANK(E43),NOT(ISBLANK(F43))),"",E43-D43)</f>
        <v>0.050335648148148115</v>
      </c>
      <c r="I43" s="13" t="str">
        <f t="shared" si="0"/>
        <v>Jeff Shaw</v>
      </c>
      <c r="J43" s="14" t="str">
        <f t="shared" si="2"/>
        <v>72:29</v>
      </c>
    </row>
    <row r="44" spans="1:10" ht="12.75">
      <c r="A44" s="2" t="s">
        <v>144</v>
      </c>
      <c r="B44" s="2">
        <v>1</v>
      </c>
      <c r="C44" s="21" t="s">
        <v>109</v>
      </c>
      <c r="D44" s="1">
        <v>0.43333333333333335</v>
      </c>
      <c r="E44" s="3">
        <v>0.4934606481481481</v>
      </c>
      <c r="G44" s="12">
        <f>IF(OR(ISBLANK(E44),NOT(ISBLANK(F44))),"",E44-D44)</f>
        <v>0.06012731481481476</v>
      </c>
      <c r="I44" s="13" t="str">
        <f t="shared" si="0"/>
        <v>Tonya Kuzmis</v>
      </c>
      <c r="J44" s="14" t="str">
        <f t="shared" si="2"/>
        <v>86:35</v>
      </c>
    </row>
    <row r="45" spans="1:10" ht="12.75">
      <c r="A45" s="2" t="s">
        <v>144</v>
      </c>
      <c r="B45" s="2">
        <v>1</v>
      </c>
      <c r="C45" s="21" t="s">
        <v>118</v>
      </c>
      <c r="D45" s="1">
        <v>0.4680555555555555</v>
      </c>
      <c r="E45" s="3">
        <v>0.5282060185185186</v>
      </c>
      <c r="G45" s="12">
        <f>IF(OR(ISBLANK(E45),NOT(ISBLANK(F45))),"",E45-D45)</f>
        <v>0.06015046296296306</v>
      </c>
      <c r="H45" s="4"/>
      <c r="I45" s="13" t="str">
        <f t="shared" si="0"/>
        <v>John Klaben</v>
      </c>
      <c r="J45" s="14" t="str">
        <f t="shared" si="2"/>
        <v>86:37</v>
      </c>
    </row>
    <row r="46" spans="1:10" ht="12.75">
      <c r="A46" s="6" t="s">
        <v>144</v>
      </c>
      <c r="B46" s="2">
        <v>2</v>
      </c>
      <c r="C46" s="21" t="s">
        <v>63</v>
      </c>
      <c r="D46" s="1">
        <v>0.4222222222222222</v>
      </c>
      <c r="E46" s="3">
        <v>0.5108796296296296</v>
      </c>
      <c r="F46" s="20"/>
      <c r="G46" s="12">
        <f>IF(OR(ISBLANK(E46),NOT(ISBLANK(F46))),"",E46-D46)</f>
        <v>0.08865740740740741</v>
      </c>
      <c r="I46" s="13" t="str">
        <f t="shared" si="0"/>
        <v>Dunn Hart (2)</v>
      </c>
      <c r="J46" s="14" t="str">
        <f t="shared" si="2"/>
        <v>127:40</v>
      </c>
    </row>
    <row r="47" spans="1:10" ht="12.75">
      <c r="A47" s="6" t="s">
        <v>144</v>
      </c>
      <c r="B47" s="2">
        <v>1</v>
      </c>
      <c r="C47" s="21" t="s">
        <v>120</v>
      </c>
      <c r="D47" s="1">
        <v>0.47430555555555554</v>
      </c>
      <c r="E47" s="3">
        <v>0.5680555555555555</v>
      </c>
      <c r="G47" s="12">
        <f>IF(OR(ISBLANK(E47),NOT(ISBLANK(F47))),"",E47-D47)</f>
        <v>0.09375</v>
      </c>
      <c r="H47" s="4"/>
      <c r="I47" s="13" t="str">
        <f t="shared" si="0"/>
        <v>Drew Bolda</v>
      </c>
      <c r="J47" s="14" t="str">
        <f t="shared" si="2"/>
        <v>135:00</v>
      </c>
    </row>
    <row r="48" spans="1:10" ht="12.75">
      <c r="A48" s="6" t="s">
        <v>144</v>
      </c>
      <c r="B48" s="2">
        <v>1</v>
      </c>
      <c r="C48" s="21" t="s">
        <v>62</v>
      </c>
      <c r="D48" s="1">
        <v>0.42083333333333334</v>
      </c>
      <c r="E48" s="3">
        <v>0.5166666666666667</v>
      </c>
      <c r="G48" s="12">
        <f>IF(OR(ISBLANK(E48),NOT(ISBLANK(F48))),"",E48-D48)</f>
        <v>0.09583333333333338</v>
      </c>
      <c r="I48" s="13" t="str">
        <f t="shared" si="0"/>
        <v>Brunner</v>
      </c>
      <c r="J48" s="14" t="str">
        <f t="shared" si="2"/>
        <v>138:00</v>
      </c>
    </row>
    <row r="49" spans="1:10" ht="12.75">
      <c r="A49" s="2" t="s">
        <v>144</v>
      </c>
      <c r="B49" s="2">
        <v>1</v>
      </c>
      <c r="C49" s="21" t="s">
        <v>145</v>
      </c>
      <c r="D49" s="1">
        <v>0.4298611111111111</v>
      </c>
      <c r="E49" s="3">
        <v>0.5282986111111111</v>
      </c>
      <c r="G49" s="12">
        <f>IF(OR(ISBLANK(E49),NOT(ISBLANK(F49))),"",E49-D49)</f>
        <v>0.09843750000000001</v>
      </c>
      <c r="I49" s="13" t="str">
        <f t="shared" si="0"/>
        <v>Faris Yau</v>
      </c>
      <c r="J49" s="14" t="str">
        <f t="shared" si="2"/>
        <v>141:45</v>
      </c>
    </row>
    <row r="50" spans="1:10" ht="12.75">
      <c r="A50" s="6" t="s">
        <v>144</v>
      </c>
      <c r="B50" s="2">
        <v>1</v>
      </c>
      <c r="C50" s="21" t="s">
        <v>115</v>
      </c>
      <c r="D50" s="1">
        <v>0.4472222222222222</v>
      </c>
      <c r="E50" s="3">
        <v>0.5474768518518519</v>
      </c>
      <c r="F50" s="20"/>
      <c r="G50" s="12">
        <f>IF(OR(ISBLANK(E50),NOT(ISBLANK(F50))),"",E50-D50)</f>
        <v>0.10025462962962972</v>
      </c>
      <c r="H50" s="4"/>
      <c r="I50" s="13" t="str">
        <f t="shared" si="0"/>
        <v>Kevin Brackman</v>
      </c>
      <c r="J50" s="14" t="str">
        <f t="shared" si="2"/>
        <v>144:22</v>
      </c>
    </row>
    <row r="51" spans="1:10" ht="12.75">
      <c r="A51" s="2" t="s">
        <v>144</v>
      </c>
      <c r="B51" s="2">
        <v>1</v>
      </c>
      <c r="C51" s="21" t="s">
        <v>108</v>
      </c>
      <c r="D51" s="1">
        <v>0.4277777777777778</v>
      </c>
      <c r="E51" s="3">
        <v>0.5280555555555556</v>
      </c>
      <c r="G51" s="12">
        <f>IF(OR(ISBLANK(E51),NOT(ISBLANK(F51))),"",E51-D51)</f>
        <v>0.1002777777777778</v>
      </c>
      <c r="I51" s="13" t="str">
        <f t="shared" si="0"/>
        <v>Barnett</v>
      </c>
      <c r="J51" s="14" t="str">
        <f t="shared" si="2"/>
        <v>144:24</v>
      </c>
    </row>
    <row r="52" spans="1:10" ht="12.75">
      <c r="A52" s="6" t="s">
        <v>144</v>
      </c>
      <c r="B52" s="2">
        <v>2</v>
      </c>
      <c r="C52" s="21" t="s">
        <v>71</v>
      </c>
      <c r="D52" s="1">
        <v>0.42430555555555555</v>
      </c>
      <c r="E52" s="3">
        <v>0.5380208333333333</v>
      </c>
      <c r="F52" s="20"/>
      <c r="G52" s="12">
        <f>IF(OR(ISBLANK(E52),NOT(ISBLANK(F52))),"",E52-D52)</f>
        <v>0.11371527777777773</v>
      </c>
      <c r="I52" s="13" t="str">
        <f t="shared" si="0"/>
        <v>Ray &amp; Nancy Stoddard (2)</v>
      </c>
      <c r="J52" s="14" t="str">
        <f t="shared" si="2"/>
        <v>163:45</v>
      </c>
    </row>
    <row r="53" spans="1:10" ht="12.75">
      <c r="A53" s="2" t="s">
        <v>144</v>
      </c>
      <c r="B53" s="2">
        <v>1</v>
      </c>
      <c r="C53" s="21" t="s">
        <v>113</v>
      </c>
      <c r="D53" s="1">
        <v>0.44375</v>
      </c>
      <c r="E53" s="3">
        <v>0.5625</v>
      </c>
      <c r="G53" s="12">
        <f>IF(OR(ISBLANK(E53),NOT(ISBLANK(F53))),"",E53-D53)</f>
        <v>0.11875000000000002</v>
      </c>
      <c r="H53" s="4"/>
      <c r="I53" s="13" t="str">
        <f t="shared" si="0"/>
        <v>RJS Muffy</v>
      </c>
      <c r="J53" s="14" t="str">
        <f t="shared" si="2"/>
        <v>171:00</v>
      </c>
    </row>
    <row r="54" spans="1:10" ht="12.75">
      <c r="A54" s="6" t="s">
        <v>144</v>
      </c>
      <c r="B54" s="6">
        <v>1</v>
      </c>
      <c r="C54" s="21" t="s">
        <v>70</v>
      </c>
      <c r="D54" s="8">
        <v>0.4451388888888889</v>
      </c>
      <c r="E54" s="7">
        <v>0.5681712962962963</v>
      </c>
      <c r="F54" s="4"/>
      <c r="G54" s="12">
        <f>IF(OR(ISBLANK(E54),NOT(ISBLANK(F54))),"",E54-D54)</f>
        <v>0.12303240740740734</v>
      </c>
      <c r="I54" s="13" t="str">
        <f t="shared" si="0"/>
        <v>Marianela Nelson</v>
      </c>
      <c r="J54" s="14" t="str">
        <f t="shared" si="2"/>
        <v>177:10</v>
      </c>
    </row>
    <row r="55" spans="1:10" ht="12.75">
      <c r="A55" s="2" t="s">
        <v>144</v>
      </c>
      <c r="B55" s="2">
        <v>1</v>
      </c>
      <c r="C55" s="21" t="s">
        <v>61</v>
      </c>
      <c r="D55" s="1">
        <v>0.4201388888888889</v>
      </c>
      <c r="E55" s="3">
        <v>0.5466782407407408</v>
      </c>
      <c r="F55" t="s">
        <v>153</v>
      </c>
      <c r="G55" s="12">
        <f>IF(OR(ISBLANK(E55),NOT(ISBLANK(F55))),"",E55-D55)</f>
      </c>
      <c r="I55" s="13" t="str">
        <f t="shared" si="0"/>
        <v>John F. Schneider</v>
      </c>
      <c r="J55" s="14" t="str">
        <f t="shared" si="2"/>
        <v>OVT</v>
      </c>
    </row>
    <row r="56" spans="1:10" ht="12.75">
      <c r="A56" s="6" t="s">
        <v>144</v>
      </c>
      <c r="B56" s="6">
        <v>4</v>
      </c>
      <c r="C56" s="21" t="s">
        <v>111</v>
      </c>
      <c r="D56" s="8">
        <v>0.44097222222222227</v>
      </c>
      <c r="E56" s="7">
        <v>0.5661226851851852</v>
      </c>
      <c r="F56" t="s">
        <v>153</v>
      </c>
      <c r="G56" s="12">
        <f>IF(OR(ISBLANK(E56),NOT(ISBLANK(F56))),"",E56-D56)</f>
      </c>
      <c r="I56" s="13" t="str">
        <f t="shared" si="0"/>
        <v>D. Weiz (4)</v>
      </c>
      <c r="J56" s="14" t="str">
        <f t="shared" si="2"/>
        <v>OVT</v>
      </c>
    </row>
    <row r="57" spans="1:10" ht="12.75">
      <c r="A57" s="6" t="s">
        <v>144</v>
      </c>
      <c r="B57" s="6">
        <v>1</v>
      </c>
      <c r="C57" s="21" t="s">
        <v>72</v>
      </c>
      <c r="D57" s="8">
        <v>0.4486111111111111</v>
      </c>
      <c r="E57" s="7">
        <v>0.5993055555555555</v>
      </c>
      <c r="F57" t="s">
        <v>153</v>
      </c>
      <c r="G57" s="12">
        <f>IF(OR(ISBLANK(E57),NOT(ISBLANK(F57))),"",E57-D57)</f>
      </c>
      <c r="H57" s="4"/>
      <c r="I57" s="13" t="str">
        <f t="shared" si="0"/>
        <v>Team Cuyler Walker</v>
      </c>
      <c r="J57" s="14" t="str">
        <f t="shared" si="2"/>
        <v>OVT</v>
      </c>
    </row>
    <row r="58" spans="1:10" ht="12.75">
      <c r="A58" s="6" t="s">
        <v>144</v>
      </c>
      <c r="B58" s="2">
        <v>3</v>
      </c>
      <c r="C58" s="21" t="s">
        <v>117</v>
      </c>
      <c r="D58" s="1">
        <v>0.46597222222222223</v>
      </c>
      <c r="E58" s="3">
        <v>0.6013888888888889</v>
      </c>
      <c r="F58" t="s">
        <v>153</v>
      </c>
      <c r="G58" s="12">
        <f>IF(OR(ISBLANK(E58),NOT(ISBLANK(F58))),"",E58-D58)</f>
      </c>
      <c r="I58" s="13" t="str">
        <f t="shared" si="0"/>
        <v>Kennedy (3)</v>
      </c>
      <c r="J58" s="14" t="str">
        <f t="shared" si="2"/>
        <v>OVT</v>
      </c>
    </row>
    <row r="59" spans="1:10" ht="12.75">
      <c r="A59" s="6" t="s">
        <v>144</v>
      </c>
      <c r="B59" s="6">
        <v>1</v>
      </c>
      <c r="C59" s="21" t="s">
        <v>59</v>
      </c>
      <c r="D59" s="8">
        <v>0.40069444444444446</v>
      </c>
      <c r="E59" s="7">
        <v>0.5327662037037036</v>
      </c>
      <c r="F59" t="s">
        <v>128</v>
      </c>
      <c r="G59" s="12">
        <f>IF(OR(ISBLANK(E59),NOT(ISBLANK(F59))),"",E59-D59)</f>
      </c>
      <c r="H59" s="4"/>
      <c r="I59" s="13" t="str">
        <f t="shared" si="0"/>
        <v>Ed Urbanski</v>
      </c>
      <c r="J59" s="14" t="str">
        <f t="shared" si="2"/>
        <v>DNF</v>
      </c>
    </row>
    <row r="60" spans="1:10" ht="12.75">
      <c r="A60" s="6" t="s">
        <v>144</v>
      </c>
      <c r="B60" s="2">
        <v>2</v>
      </c>
      <c r="C60" s="21" t="s">
        <v>60</v>
      </c>
      <c r="D60" s="1">
        <v>0.41944444444444445</v>
      </c>
      <c r="E60" s="3">
        <v>0.5342592592592593</v>
      </c>
      <c r="F60" t="s">
        <v>128</v>
      </c>
      <c r="G60" s="12">
        <f>IF(OR(ISBLANK(E60),NOT(ISBLANK(F60))),"",E60-D60)</f>
      </c>
      <c r="I60" s="13" t="str">
        <f t="shared" si="0"/>
        <v>SFJM (Sarah Foster) (2)</v>
      </c>
      <c r="J60" s="14" t="str">
        <f t="shared" si="2"/>
        <v>DNF</v>
      </c>
    </row>
    <row r="61" spans="1:10" ht="12.75">
      <c r="A61" s="6" t="s">
        <v>144</v>
      </c>
      <c r="B61" s="2">
        <v>3</v>
      </c>
      <c r="C61" s="21" t="s">
        <v>107</v>
      </c>
      <c r="D61" s="1">
        <v>0.4236111111111111</v>
      </c>
      <c r="E61" s="3">
        <v>0.5565277777777778</v>
      </c>
      <c r="F61" t="s">
        <v>128</v>
      </c>
      <c r="G61" s="12">
        <f>IF(OR(ISBLANK(E61),NOT(ISBLANK(F61))),"",E61-D61)</f>
      </c>
      <c r="H61" s="4"/>
      <c r="I61" s="13" t="str">
        <f t="shared" si="0"/>
        <v>Molly's Team (3)</v>
      </c>
      <c r="J61" s="14" t="str">
        <f t="shared" si="2"/>
        <v>DNF</v>
      </c>
    </row>
    <row r="62" spans="1:10" ht="12.75">
      <c r="A62" s="6" t="s">
        <v>144</v>
      </c>
      <c r="B62" s="6">
        <v>2</v>
      </c>
      <c r="C62" s="21" t="s">
        <v>110</v>
      </c>
      <c r="D62" s="8">
        <v>0.4388888888888889</v>
      </c>
      <c r="E62" s="7">
        <v>0.61875</v>
      </c>
      <c r="F62" s="4" t="s">
        <v>128</v>
      </c>
      <c r="G62" s="12">
        <f>IF(OR(ISBLANK(E62),NOT(ISBLANK(F62))),"",E62-D62)</f>
      </c>
      <c r="I62" s="13" t="str">
        <f t="shared" si="0"/>
        <v>Diablos de Terra (2)</v>
      </c>
      <c r="J62" s="14" t="str">
        <f t="shared" si="2"/>
        <v>DNF</v>
      </c>
    </row>
    <row r="63" spans="1:10" ht="12.75">
      <c r="A63" s="6" t="s">
        <v>144</v>
      </c>
      <c r="B63" s="6">
        <v>2</v>
      </c>
      <c r="C63" s="21" t="s">
        <v>112</v>
      </c>
      <c r="D63" s="8">
        <v>0.44166666666666665</v>
      </c>
      <c r="E63" s="7">
        <v>0.5622685185185184</v>
      </c>
      <c r="F63" s="4" t="s">
        <v>128</v>
      </c>
      <c r="G63" s="12">
        <f>IF(OR(ISBLANK(E63),NOT(ISBLANK(F63))),"",E63-D63)</f>
      </c>
      <c r="I63" s="13" t="str">
        <f t="shared" si="0"/>
        <v>Chris &amp; Bill (2)</v>
      </c>
      <c r="J63" s="14" t="str">
        <f t="shared" si="2"/>
        <v>DNF</v>
      </c>
    </row>
    <row r="64" spans="1:10" ht="12.75">
      <c r="A64" s="6" t="s">
        <v>144</v>
      </c>
      <c r="B64" s="6">
        <v>5</v>
      </c>
      <c r="C64" s="21" t="s">
        <v>114</v>
      </c>
      <c r="D64" s="8">
        <v>0.44375</v>
      </c>
      <c r="E64" s="7">
        <v>0.4961111111111111</v>
      </c>
      <c r="F64" s="4" t="s">
        <v>128</v>
      </c>
      <c r="G64" s="12">
        <f>IF(OR(ISBLANK(E64),NOT(ISBLANK(F64))),"",E64-D64)</f>
      </c>
      <c r="I64" s="13" t="str">
        <f t="shared" si="0"/>
        <v>Rangers (5)</v>
      </c>
      <c r="J64" s="14" t="str">
        <f t="shared" si="2"/>
        <v>DNF</v>
      </c>
    </row>
    <row r="65" spans="1:10" ht="12.75">
      <c r="A65" s="6" t="s">
        <v>144</v>
      </c>
      <c r="B65" s="2">
        <v>1</v>
      </c>
      <c r="C65" s="21" t="s">
        <v>133</v>
      </c>
      <c r="D65" s="1">
        <v>0.4548611111111111</v>
      </c>
      <c r="E65" s="3">
        <v>0.6236111111111111</v>
      </c>
      <c r="F65" t="s">
        <v>128</v>
      </c>
      <c r="G65" s="12">
        <f>IF(OR(ISBLANK(E65),NOT(ISBLANK(F65))),"",E65-D65)</f>
      </c>
      <c r="H65" s="4"/>
      <c r="I65" s="13" t="str">
        <f aca="true" t="shared" si="3" ref="I65:I128">IF(ISBLANK(C65),"",IF(B65=1,C65,CONCATENATE(C65," (",B65,")")))</f>
        <v>Tracy Hixon</v>
      </c>
      <c r="J65" s="14" t="str">
        <f aca="true" t="shared" si="4" ref="J65:J96">IF(ISBLANK(F65),IF(ISNUMBER(G65),CONCATENATE(HOUR(G65)*60+MINUTE(G65),":",RIGHT(CONCATENATE("0",SECOND(G65)),2)),IF(ISBLANK(E65),"",E65)),F65)</f>
        <v>DNF</v>
      </c>
    </row>
    <row r="66" spans="1:10" ht="12.75">
      <c r="A66" s="2" t="s">
        <v>144</v>
      </c>
      <c r="B66" s="2">
        <v>2</v>
      </c>
      <c r="C66" s="21" t="s">
        <v>116</v>
      </c>
      <c r="D66" s="1">
        <v>0.4590277777777778</v>
      </c>
      <c r="E66" s="3"/>
      <c r="F66" t="s">
        <v>128</v>
      </c>
      <c r="G66" s="12">
        <f>IF(OR(ISBLANK(E66),NOT(ISBLANK(F66))),"",E66-D66)</f>
      </c>
      <c r="I66" s="13" t="str">
        <f t="shared" si="3"/>
        <v>Wyoming Wonders (2)</v>
      </c>
      <c r="J66" s="14" t="str">
        <f t="shared" si="4"/>
        <v>DNF</v>
      </c>
    </row>
    <row r="67" spans="1:10" ht="12.75">
      <c r="A67" s="6" t="s">
        <v>144</v>
      </c>
      <c r="B67" s="6">
        <v>1</v>
      </c>
      <c r="C67" s="21" t="s">
        <v>119</v>
      </c>
      <c r="D67" s="8">
        <v>0.46875</v>
      </c>
      <c r="E67" s="7"/>
      <c r="F67" t="s">
        <v>128</v>
      </c>
      <c r="G67" s="12">
        <f>IF(OR(ISBLANK(E67),NOT(ISBLANK(F67))),"",E67-D67)</f>
      </c>
      <c r="H67" s="4"/>
      <c r="I67" s="13" t="str">
        <f t="shared" si="3"/>
        <v>Gloria Almada</v>
      </c>
      <c r="J67" s="14" t="str">
        <f t="shared" si="4"/>
        <v>DNF</v>
      </c>
    </row>
    <row r="68" spans="1:10" ht="12.75">
      <c r="A68" s="6"/>
      <c r="B68" s="6"/>
      <c r="C68" s="20"/>
      <c r="D68" s="8"/>
      <c r="E68" s="7"/>
      <c r="F68" s="20"/>
      <c r="G68" s="12">
        <f>IF(OR(ISBLANK(E68),NOT(ISBLANK(F68))),"",E68-D68)</f>
      </c>
      <c r="H68" s="4"/>
      <c r="I68" s="13">
        <f t="shared" si="3"/>
      </c>
      <c r="J68" s="14">
        <f t="shared" si="4"/>
      </c>
    </row>
    <row r="69" spans="1:10" ht="12.75">
      <c r="A69" s="6"/>
      <c r="C69" s="20"/>
      <c r="D69" s="1"/>
      <c r="E69" s="3"/>
      <c r="G69" s="12">
        <f>IF(OR(ISBLANK(E69),NOT(ISBLANK(F69))),"",E69-D69)</f>
      </c>
      <c r="H69" s="4"/>
      <c r="I69" s="13">
        <f t="shared" si="3"/>
      </c>
      <c r="J69" s="14">
        <f t="shared" si="4"/>
      </c>
    </row>
    <row r="70" spans="3:10" ht="12.75">
      <c r="C70" s="21"/>
      <c r="D70" s="1"/>
      <c r="E70" s="3"/>
      <c r="G70" s="12">
        <f>IF(OR(ISBLANK(E70),NOT(ISBLANK(F70))),"",E70-D70)</f>
      </c>
      <c r="I70" s="13">
        <f t="shared" si="3"/>
      </c>
      <c r="J70" s="14">
        <f t="shared" si="4"/>
      </c>
    </row>
    <row r="71" spans="3:10" ht="12.75">
      <c r="C71" s="20"/>
      <c r="D71" s="1"/>
      <c r="E71" s="3"/>
      <c r="G71" s="12">
        <f>IF(OR(ISBLANK(E71),NOT(ISBLANK(F71))),"",E71-D71)</f>
      </c>
      <c r="I71" s="13">
        <f t="shared" si="3"/>
      </c>
      <c r="J71" s="14">
        <f t="shared" si="4"/>
      </c>
    </row>
    <row r="72" spans="3:10" ht="12.75">
      <c r="C72" s="21"/>
      <c r="D72" s="1"/>
      <c r="E72" s="3"/>
      <c r="G72" s="12">
        <f>IF(OR(ISBLANK(E72),NOT(ISBLANK(F72))),"",E72-D72)</f>
      </c>
      <c r="H72" s="4"/>
      <c r="I72" s="13">
        <f t="shared" si="3"/>
      </c>
      <c r="J72" s="14">
        <f t="shared" si="4"/>
      </c>
    </row>
    <row r="73" spans="1:10" ht="12.75">
      <c r="A73" s="6"/>
      <c r="B73" s="6"/>
      <c r="C73" s="21"/>
      <c r="D73" s="8"/>
      <c r="E73" s="7"/>
      <c r="F73" s="4"/>
      <c r="G73" s="12">
        <f>IF(OR(ISBLANK(E73),NOT(ISBLANK(F73))),"",E73-D73)</f>
      </c>
      <c r="H73" s="4"/>
      <c r="I73" s="13">
        <f t="shared" si="3"/>
      </c>
      <c r="J73" s="14">
        <f t="shared" si="4"/>
      </c>
    </row>
    <row r="74" spans="1:10" ht="12.75">
      <c r="A74" s="6"/>
      <c r="B74" s="6"/>
      <c r="C74" s="20"/>
      <c r="D74" s="8"/>
      <c r="E74" s="7"/>
      <c r="F74" s="4"/>
      <c r="G74" s="12">
        <f>IF(OR(ISBLANK(E74),NOT(ISBLANK(F74))),"",E74-D74)</f>
      </c>
      <c r="H74" s="4"/>
      <c r="I74" s="13">
        <f t="shared" si="3"/>
      </c>
      <c r="J74" s="14">
        <f t="shared" si="4"/>
      </c>
    </row>
    <row r="75" spans="3:10" ht="12.75">
      <c r="C75" s="20"/>
      <c r="D75" s="1"/>
      <c r="E75" s="3"/>
      <c r="G75" s="12">
        <f>IF(OR(ISBLANK(E75),NOT(ISBLANK(F75))),"",E75-D75)</f>
      </c>
      <c r="I75" s="13">
        <f t="shared" si="3"/>
      </c>
      <c r="J75" s="14">
        <f t="shared" si="4"/>
      </c>
    </row>
    <row r="76" spans="3:10" ht="12.75">
      <c r="C76" s="21"/>
      <c r="D76" s="1"/>
      <c r="E76" s="3"/>
      <c r="G76" s="12">
        <f>IF(OR(ISBLANK(E76),NOT(ISBLANK(F76))),"",E76-D76)</f>
      </c>
      <c r="H76" s="4"/>
      <c r="I76" s="13">
        <f t="shared" si="3"/>
      </c>
      <c r="J76" s="14">
        <f t="shared" si="4"/>
      </c>
    </row>
    <row r="77" spans="1:10" ht="12.75">
      <c r="A77" s="6"/>
      <c r="C77" s="20"/>
      <c r="D77" s="1"/>
      <c r="E77" s="3"/>
      <c r="G77" s="12">
        <f>IF(OR(ISBLANK(E77),NOT(ISBLANK(F77))),"",E77-D77)</f>
      </c>
      <c r="I77" s="13">
        <f t="shared" si="3"/>
      </c>
      <c r="J77" s="14">
        <f t="shared" si="4"/>
      </c>
    </row>
    <row r="78" spans="1:10" ht="12.75">
      <c r="A78" s="6"/>
      <c r="C78" s="21"/>
      <c r="D78" s="1"/>
      <c r="E78" s="3"/>
      <c r="G78" s="12">
        <f>IF(OR(ISBLANK(E78),NOT(ISBLANK(F78))),"",E78-D78)</f>
      </c>
      <c r="H78" s="4"/>
      <c r="I78" s="13">
        <f t="shared" si="3"/>
      </c>
      <c r="J78" s="14">
        <f t="shared" si="4"/>
      </c>
    </row>
    <row r="79" spans="3:10" ht="12.75">
      <c r="C79" s="20"/>
      <c r="D79" s="1"/>
      <c r="E79" s="3"/>
      <c r="G79" s="12">
        <f>IF(OR(ISBLANK(E79),NOT(ISBLANK(F79))),"",E79-D79)</f>
      </c>
      <c r="I79" s="13">
        <f t="shared" si="3"/>
      </c>
      <c r="J79" s="14">
        <f t="shared" si="4"/>
      </c>
    </row>
    <row r="80" spans="3:10" ht="12.75">
      <c r="C80" s="20"/>
      <c r="D80" s="1"/>
      <c r="E80" s="3"/>
      <c r="G80" s="12">
        <f>IF(OR(ISBLANK(E80),NOT(ISBLANK(F80))),"",E80-D80)</f>
      </c>
      <c r="H80" s="4"/>
      <c r="I80" s="13">
        <f t="shared" si="3"/>
      </c>
      <c r="J80" s="14">
        <f t="shared" si="4"/>
      </c>
    </row>
    <row r="81" spans="1:10" ht="12.75">
      <c r="A81" s="6"/>
      <c r="B81" s="6"/>
      <c r="C81" s="21"/>
      <c r="D81" s="8"/>
      <c r="E81" s="7"/>
      <c r="F81" s="20"/>
      <c r="G81" s="12">
        <f>IF(OR(ISBLANK(E81),NOT(ISBLANK(F81))),"",E81-D81)</f>
      </c>
      <c r="H81" s="4"/>
      <c r="I81" s="13">
        <f t="shared" si="3"/>
      </c>
      <c r="J81" s="14">
        <f t="shared" si="4"/>
      </c>
    </row>
    <row r="82" spans="1:10" ht="12.75">
      <c r="A82" s="6"/>
      <c r="C82" s="20"/>
      <c r="D82" s="1"/>
      <c r="E82" s="3"/>
      <c r="G82" s="12">
        <f>IF(OR(ISBLANK(E82),NOT(ISBLANK(F82))),"",E82-D82)</f>
      </c>
      <c r="I82" s="13">
        <f t="shared" si="3"/>
      </c>
      <c r="J82" s="14">
        <f t="shared" si="4"/>
      </c>
    </row>
    <row r="83" spans="3:10" ht="12.75">
      <c r="C83" s="20"/>
      <c r="D83" s="1"/>
      <c r="E83" s="3"/>
      <c r="G83" s="12">
        <f>IF(OR(ISBLANK(E83),NOT(ISBLANK(F83))),"",E83-D83)</f>
      </c>
      <c r="I83" s="13">
        <f t="shared" si="3"/>
      </c>
      <c r="J83" s="14">
        <f t="shared" si="4"/>
      </c>
    </row>
    <row r="84" spans="3:10" ht="12.75">
      <c r="C84" s="20"/>
      <c r="D84" s="1"/>
      <c r="E84" s="3"/>
      <c r="G84" s="12">
        <f>IF(OR(ISBLANK(E84),NOT(ISBLANK(F84))),"",E84-D84)</f>
      </c>
      <c r="H84" s="4"/>
      <c r="I84" s="13">
        <f t="shared" si="3"/>
      </c>
      <c r="J84" s="14">
        <f t="shared" si="4"/>
      </c>
    </row>
    <row r="85" spans="1:10" ht="12.75">
      <c r="A85" s="6"/>
      <c r="B85" s="6"/>
      <c r="C85" s="20"/>
      <c r="D85" s="1"/>
      <c r="E85" s="7"/>
      <c r="F85" s="4"/>
      <c r="G85" s="12">
        <f>IF(OR(ISBLANK(E85),NOT(ISBLANK(F85))),"",E85-D85)</f>
      </c>
      <c r="I85" s="13">
        <f t="shared" si="3"/>
      </c>
      <c r="J85" s="14">
        <f t="shared" si="4"/>
      </c>
    </row>
    <row r="86" spans="1:10" ht="12.75">
      <c r="A86" s="6"/>
      <c r="B86" s="6"/>
      <c r="C86" s="20"/>
      <c r="D86" s="8"/>
      <c r="E86" s="7"/>
      <c r="F86" s="4"/>
      <c r="G86" s="12">
        <f>IF(OR(ISBLANK(E86),NOT(ISBLANK(F86))),"",E86-D86)</f>
      </c>
      <c r="H86" s="4"/>
      <c r="I86" s="13">
        <f t="shared" si="3"/>
      </c>
      <c r="J86" s="14">
        <f t="shared" si="4"/>
      </c>
    </row>
    <row r="87" spans="3:10" ht="12.75">
      <c r="C87" s="20"/>
      <c r="D87" s="1"/>
      <c r="E87" s="3"/>
      <c r="G87" s="12">
        <f>IF(OR(ISBLANK(E87),NOT(ISBLANK(F87))),"",E87-D87)</f>
      </c>
      <c r="H87" s="4"/>
      <c r="I87" s="13">
        <f t="shared" si="3"/>
      </c>
      <c r="J87" s="14">
        <f t="shared" si="4"/>
      </c>
    </row>
    <row r="88" spans="3:10" ht="12.75">
      <c r="C88" s="20"/>
      <c r="D88" s="1"/>
      <c r="E88" s="3"/>
      <c r="G88" s="12">
        <f>IF(OR(ISBLANK(E88),NOT(ISBLANK(F88))),"",E88-D88)</f>
      </c>
      <c r="I88" s="13">
        <f t="shared" si="3"/>
      </c>
      <c r="J88" s="14">
        <f t="shared" si="4"/>
      </c>
    </row>
    <row r="89" spans="3:10" ht="12.75">
      <c r="C89" s="20"/>
      <c r="D89" s="1"/>
      <c r="E89" s="3"/>
      <c r="G89" s="12">
        <f>IF(OR(ISBLANK(E89),NOT(ISBLANK(F89))),"",E89-D89)</f>
      </c>
      <c r="I89" s="13">
        <f t="shared" si="3"/>
      </c>
      <c r="J89" s="14">
        <f t="shared" si="4"/>
      </c>
    </row>
    <row r="90" spans="1:10" ht="12.75">
      <c r="A90" s="6"/>
      <c r="B90" s="6"/>
      <c r="C90" s="21"/>
      <c r="D90" s="8"/>
      <c r="E90" s="7"/>
      <c r="F90" s="4"/>
      <c r="G90" s="12">
        <f>IF(OR(ISBLANK(E90),NOT(ISBLANK(F90))),"",E90-D90)</f>
      </c>
      <c r="I90" s="13">
        <f t="shared" si="3"/>
      </c>
      <c r="J90" s="14">
        <f t="shared" si="4"/>
      </c>
    </row>
    <row r="91" spans="3:10" ht="12.75">
      <c r="C91" s="21"/>
      <c r="D91" s="1"/>
      <c r="E91" s="3"/>
      <c r="G91" s="12">
        <f>IF(OR(ISBLANK(E91),NOT(ISBLANK(F91))),"",E91-D91)</f>
      </c>
      <c r="I91" s="13">
        <f t="shared" si="3"/>
      </c>
      <c r="J91" s="14">
        <f t="shared" si="4"/>
      </c>
    </row>
    <row r="92" spans="1:10" ht="12.75">
      <c r="A92" s="6"/>
      <c r="B92" s="6"/>
      <c r="C92" s="20"/>
      <c r="D92" s="8"/>
      <c r="E92" s="7"/>
      <c r="F92" s="4"/>
      <c r="G92" s="12">
        <f>IF(OR(ISBLANK(E92),NOT(ISBLANK(F92))),"",E92-D92)</f>
      </c>
      <c r="I92" s="13">
        <f t="shared" si="3"/>
      </c>
      <c r="J92" s="14">
        <f t="shared" si="4"/>
      </c>
    </row>
    <row r="93" spans="3:10" ht="12.75">
      <c r="C93" s="21"/>
      <c r="D93" s="1"/>
      <c r="E93" s="3"/>
      <c r="G93" s="12">
        <f>IF(OR(ISBLANK(E93),NOT(ISBLANK(F93))),"",E93-D93)</f>
      </c>
      <c r="I93" s="13">
        <f t="shared" si="3"/>
      </c>
      <c r="J93" s="14">
        <f t="shared" si="4"/>
      </c>
    </row>
    <row r="94" spans="3:10" ht="12.75">
      <c r="C94" s="21"/>
      <c r="D94" s="1"/>
      <c r="E94" s="3"/>
      <c r="G94" s="12">
        <f>IF(OR(ISBLANK(E94),NOT(ISBLANK(F94))),"",E94-D94)</f>
      </c>
      <c r="I94" s="13">
        <f t="shared" si="3"/>
      </c>
      <c r="J94" s="14">
        <f t="shared" si="4"/>
      </c>
    </row>
    <row r="95" spans="1:10" ht="12.75">
      <c r="A95" s="6"/>
      <c r="B95" s="6"/>
      <c r="C95" s="21"/>
      <c r="D95" s="8"/>
      <c r="E95" s="7"/>
      <c r="F95" s="4"/>
      <c r="G95" s="12">
        <f>IF(OR(ISBLANK(E95),NOT(ISBLANK(F95))),"",E95-D95)</f>
      </c>
      <c r="I95" s="13">
        <f t="shared" si="3"/>
      </c>
      <c r="J95" s="14">
        <f t="shared" si="4"/>
      </c>
    </row>
    <row r="96" spans="1:10" ht="12.75">
      <c r="A96" s="6"/>
      <c r="B96" s="6"/>
      <c r="C96" s="20"/>
      <c r="D96" s="8"/>
      <c r="E96" s="7"/>
      <c r="F96" s="4"/>
      <c r="G96" s="12">
        <f>IF(OR(ISBLANK(E96),NOT(ISBLANK(F96))),"",E96-D96)</f>
      </c>
      <c r="I96" s="13">
        <f t="shared" si="3"/>
      </c>
      <c r="J96" s="14">
        <f t="shared" si="4"/>
      </c>
    </row>
    <row r="97" spans="1:10" ht="12.75">
      <c r="A97" s="6"/>
      <c r="B97" s="6"/>
      <c r="C97" s="20"/>
      <c r="D97" s="8"/>
      <c r="E97" s="7"/>
      <c r="F97" s="4"/>
      <c r="G97" s="12">
        <f>IF(OR(ISBLANK(E97),NOT(ISBLANK(F97))),"",E97-D97)</f>
      </c>
      <c r="I97" s="13">
        <f t="shared" si="3"/>
      </c>
      <c r="J97" s="14">
        <f aca="true" t="shared" si="5" ref="J97:J128">IF(ISBLANK(F97),IF(ISNUMBER(G97),CONCATENATE(HOUR(G97)*60+MINUTE(G97),":",RIGHT(CONCATENATE("0",SECOND(G97)),2)),IF(ISBLANK(E97),"",E97)),F97)</f>
      </c>
    </row>
    <row r="98" spans="1:10" ht="12.75">
      <c r="A98" s="6"/>
      <c r="B98" s="6"/>
      <c r="C98" s="20"/>
      <c r="D98" s="8"/>
      <c r="E98" s="7"/>
      <c r="F98" s="4"/>
      <c r="G98" s="12">
        <f>IF(OR(ISBLANK(E98),NOT(ISBLANK(F98))),"",E98-D98)</f>
      </c>
      <c r="I98" s="13">
        <f t="shared" si="3"/>
      </c>
      <c r="J98" s="14">
        <f t="shared" si="5"/>
      </c>
    </row>
    <row r="99" spans="3:10" ht="12.75">
      <c r="C99" s="21"/>
      <c r="D99" s="1"/>
      <c r="E99" s="3"/>
      <c r="G99" s="12">
        <f>IF(OR(ISBLANK(E99),NOT(ISBLANK(F99))),"",E99-D99)</f>
      </c>
      <c r="I99" s="13">
        <f t="shared" si="3"/>
      </c>
      <c r="J99" s="14">
        <f t="shared" si="5"/>
      </c>
    </row>
    <row r="100" spans="1:10" ht="12.75">
      <c r="A100" s="6"/>
      <c r="B100" s="6"/>
      <c r="C100" s="20"/>
      <c r="D100" s="8"/>
      <c r="E100" s="7"/>
      <c r="F100" s="4"/>
      <c r="G100" s="12">
        <f>IF(OR(ISBLANK(E100),NOT(ISBLANK(F100))),"",E100-D100)</f>
      </c>
      <c r="I100" s="13">
        <f t="shared" si="3"/>
      </c>
      <c r="J100" s="14">
        <f t="shared" si="5"/>
      </c>
    </row>
    <row r="101" spans="1:10" ht="12.75">
      <c r="A101" s="6"/>
      <c r="B101" s="6"/>
      <c r="C101" s="20"/>
      <c r="D101" s="8"/>
      <c r="E101" s="7"/>
      <c r="F101" s="4"/>
      <c r="G101" s="12">
        <f>IF(OR(ISBLANK(E101),NOT(ISBLANK(F101))),"",E101-D101)</f>
      </c>
      <c r="I101" s="13">
        <f t="shared" si="3"/>
      </c>
      <c r="J101" s="14">
        <f t="shared" si="5"/>
      </c>
    </row>
    <row r="102" spans="3:10" ht="12.75">
      <c r="C102" s="21"/>
      <c r="D102" s="1"/>
      <c r="E102" s="3"/>
      <c r="G102" s="12">
        <f>IF(OR(ISBLANK(E102),NOT(ISBLANK(F102))),"",E102-D102)</f>
      </c>
      <c r="I102" s="13">
        <f t="shared" si="3"/>
      </c>
      <c r="J102" s="14">
        <f t="shared" si="5"/>
      </c>
    </row>
    <row r="103" spans="1:10" ht="12.75">
      <c r="A103" s="6"/>
      <c r="B103" s="6"/>
      <c r="C103" s="20"/>
      <c r="D103" s="8"/>
      <c r="E103" s="7"/>
      <c r="F103" s="4"/>
      <c r="G103" s="12">
        <f>IF(OR(ISBLANK(E103),NOT(ISBLANK(F103))),"",E103-D103)</f>
      </c>
      <c r="H103" s="4"/>
      <c r="I103" s="13">
        <f t="shared" si="3"/>
      </c>
      <c r="J103" s="14">
        <f t="shared" si="5"/>
      </c>
    </row>
    <row r="104" spans="1:10" ht="12.75">
      <c r="A104" s="6"/>
      <c r="B104" s="6"/>
      <c r="C104" s="20"/>
      <c r="D104" s="8"/>
      <c r="E104" s="7"/>
      <c r="F104" s="4"/>
      <c r="G104" s="12">
        <f>IF(OR(ISBLANK(E104),NOT(ISBLANK(F104))),"",E104-D104)</f>
      </c>
      <c r="H104" s="5"/>
      <c r="I104" s="13">
        <f t="shared" si="3"/>
      </c>
      <c r="J104" s="14">
        <f t="shared" si="5"/>
      </c>
    </row>
    <row r="105" spans="1:10" ht="12.75">
      <c r="A105" s="6"/>
      <c r="B105" s="6"/>
      <c r="C105" s="21"/>
      <c r="D105" s="8"/>
      <c r="E105" s="7"/>
      <c r="F105" s="4"/>
      <c r="G105" s="12">
        <f>IF(OR(ISBLANK(E105),NOT(ISBLANK(F105))),"",E105-D105)</f>
      </c>
      <c r="H105" s="4"/>
      <c r="I105" s="13">
        <f t="shared" si="3"/>
      </c>
      <c r="J105" s="14">
        <f t="shared" si="5"/>
      </c>
    </row>
    <row r="106" spans="3:10" ht="12.75">
      <c r="C106" s="20"/>
      <c r="D106" s="1"/>
      <c r="E106" s="3"/>
      <c r="G106" s="12">
        <f>IF(OR(ISBLANK(E106),NOT(ISBLANK(F106))),"",E106-D106)</f>
      </c>
      <c r="H106" s="4"/>
      <c r="I106" s="13">
        <f t="shared" si="3"/>
      </c>
      <c r="J106" s="14">
        <f t="shared" si="5"/>
      </c>
    </row>
    <row r="107" spans="3:10" ht="12.75">
      <c r="C107" s="20"/>
      <c r="D107" s="1"/>
      <c r="E107" s="3"/>
      <c r="G107" s="12">
        <f>IF(OR(ISBLANK(E107),NOT(ISBLANK(F107))),"",E107-D107)</f>
      </c>
      <c r="I107" s="13">
        <f t="shared" si="3"/>
      </c>
      <c r="J107" s="14">
        <f t="shared" si="5"/>
      </c>
    </row>
    <row r="108" spans="3:10" ht="12.75">
      <c r="C108" s="21"/>
      <c r="D108" s="1"/>
      <c r="E108" s="3"/>
      <c r="G108" s="12">
        <f>IF(OR(ISBLANK(E108),NOT(ISBLANK(F108))),"",E108-D108)</f>
      </c>
      <c r="I108" s="13">
        <f t="shared" si="3"/>
      </c>
      <c r="J108" s="14">
        <f t="shared" si="5"/>
      </c>
    </row>
    <row r="109" spans="3:10" ht="12.75">
      <c r="C109" s="21"/>
      <c r="D109" s="1"/>
      <c r="E109" s="3"/>
      <c r="G109" s="12">
        <f>IF(OR(ISBLANK(E109),NOT(ISBLANK(F109))),"",E109-D109)</f>
      </c>
      <c r="I109" s="13">
        <f t="shared" si="3"/>
      </c>
      <c r="J109" s="14">
        <f t="shared" si="5"/>
      </c>
    </row>
    <row r="110" spans="1:10" ht="12.75">
      <c r="A110" s="6"/>
      <c r="B110" s="6"/>
      <c r="C110" s="20"/>
      <c r="D110" s="8"/>
      <c r="E110" s="7"/>
      <c r="F110" s="4"/>
      <c r="G110" s="12">
        <f>IF(OR(ISBLANK(E110),NOT(ISBLANK(F110))),"",E110-D110)</f>
      </c>
      <c r="I110" s="13">
        <f t="shared" si="3"/>
      </c>
      <c r="J110" s="14">
        <f t="shared" si="5"/>
      </c>
    </row>
    <row r="111" spans="3:10" ht="12.75">
      <c r="C111" s="20"/>
      <c r="D111" s="1"/>
      <c r="E111" s="3"/>
      <c r="G111" s="12">
        <f>IF(OR(ISBLANK(E111),NOT(ISBLANK(F111))),"",E111-D111)</f>
      </c>
      <c r="I111" s="13">
        <f t="shared" si="3"/>
      </c>
      <c r="J111" s="14">
        <f t="shared" si="5"/>
      </c>
    </row>
    <row r="112" spans="1:10" ht="12.75">
      <c r="A112" s="6"/>
      <c r="B112" s="6"/>
      <c r="C112" s="20"/>
      <c r="D112" s="8"/>
      <c r="E112" s="7"/>
      <c r="F112" s="4"/>
      <c r="G112" s="12">
        <f>IF(OR(ISBLANK(E112),NOT(ISBLANK(F112))),"",E112-D112)</f>
      </c>
      <c r="H112" s="4"/>
      <c r="I112" s="13">
        <f t="shared" si="3"/>
      </c>
      <c r="J112" s="14">
        <f t="shared" si="5"/>
      </c>
    </row>
    <row r="113" spans="3:10" ht="12.75">
      <c r="C113" s="20"/>
      <c r="D113" s="1"/>
      <c r="E113" s="3"/>
      <c r="G113" s="12">
        <f>IF(OR(ISBLANK(E113),NOT(ISBLANK(F113))),"",E113-D113)</f>
      </c>
      <c r="H113" s="4"/>
      <c r="I113" s="13">
        <f t="shared" si="3"/>
      </c>
      <c r="J113" s="14">
        <f t="shared" si="5"/>
      </c>
    </row>
    <row r="114" spans="3:10" ht="12.75">
      <c r="C114" s="21"/>
      <c r="D114" s="1"/>
      <c r="E114" s="3"/>
      <c r="G114" s="12">
        <f>IF(OR(ISBLANK(E114),NOT(ISBLANK(F114))),"",E114-D114)</f>
      </c>
      <c r="I114" s="13">
        <f t="shared" si="3"/>
      </c>
      <c r="J114" s="14">
        <f t="shared" si="5"/>
      </c>
    </row>
    <row r="115" spans="3:10" ht="12.75">
      <c r="C115" s="21"/>
      <c r="D115" s="1"/>
      <c r="E115" s="3"/>
      <c r="G115" s="12">
        <f>IF(OR(ISBLANK(E115),NOT(ISBLANK(F115))),"",E115-D115)</f>
      </c>
      <c r="I115" s="13">
        <f t="shared" si="3"/>
      </c>
      <c r="J115" s="14">
        <f t="shared" si="5"/>
      </c>
    </row>
    <row r="116" spans="3:10" ht="12.75">
      <c r="C116" s="21"/>
      <c r="D116" s="1"/>
      <c r="E116" s="3"/>
      <c r="G116" s="12">
        <f>IF(OR(ISBLANK(E116),NOT(ISBLANK(F116))),"",E116-D116)</f>
      </c>
      <c r="I116" s="13">
        <f t="shared" si="3"/>
      </c>
      <c r="J116" s="14">
        <f t="shared" si="5"/>
      </c>
    </row>
    <row r="117" spans="1:10" ht="12.75">
      <c r="A117" s="6"/>
      <c r="B117" s="6"/>
      <c r="C117" s="21"/>
      <c r="D117" s="8"/>
      <c r="E117" s="7"/>
      <c r="F117" s="20"/>
      <c r="G117" s="12">
        <f>IF(OR(ISBLANK(E117),NOT(ISBLANK(F117))),"",E117-D117)</f>
      </c>
      <c r="H117" s="4"/>
      <c r="I117" s="13">
        <f t="shared" si="3"/>
      </c>
      <c r="J117" s="14">
        <f t="shared" si="5"/>
      </c>
    </row>
    <row r="118" spans="1:10" ht="12.75">
      <c r="A118" s="6"/>
      <c r="C118" s="21"/>
      <c r="D118" s="1"/>
      <c r="E118" s="3"/>
      <c r="F118" s="20"/>
      <c r="G118" s="12">
        <f>IF(OR(ISBLANK(E118),NOT(ISBLANK(F118))),"",E118-D118)</f>
      </c>
      <c r="H118" s="4"/>
      <c r="I118" s="13">
        <f t="shared" si="3"/>
      </c>
      <c r="J118" s="14">
        <f t="shared" si="5"/>
      </c>
    </row>
    <row r="119" spans="3:10" ht="12.75">
      <c r="C119" s="21"/>
      <c r="D119" s="1"/>
      <c r="E119" s="3"/>
      <c r="G119" s="12">
        <f>IF(OR(ISBLANK(E119),NOT(ISBLANK(F119))),"",E119-D119)</f>
      </c>
      <c r="I119" s="13">
        <f t="shared" si="3"/>
      </c>
      <c r="J119" s="14">
        <f t="shared" si="5"/>
      </c>
    </row>
    <row r="120" spans="1:10" ht="12.75">
      <c r="A120" s="6"/>
      <c r="C120" s="21"/>
      <c r="D120" s="1"/>
      <c r="E120" s="3"/>
      <c r="G120" s="12">
        <f>IF(OR(ISBLANK(E120),NOT(ISBLANK(F120))),"",E120-D120)</f>
      </c>
      <c r="I120" s="13">
        <f t="shared" si="3"/>
      </c>
      <c r="J120" s="14">
        <f t="shared" si="5"/>
      </c>
    </row>
    <row r="121" spans="1:10" ht="12.75">
      <c r="A121" s="6"/>
      <c r="C121" s="21"/>
      <c r="D121" s="1"/>
      <c r="E121" s="3"/>
      <c r="F121" s="20"/>
      <c r="G121" s="12">
        <f>IF(OR(ISBLANK(E121),NOT(ISBLANK(F121))),"",E121-D121)</f>
      </c>
      <c r="H121" s="4"/>
      <c r="I121" s="13">
        <f t="shared" si="3"/>
      </c>
      <c r="J121" s="14">
        <f t="shared" si="5"/>
      </c>
    </row>
    <row r="122" spans="1:10" ht="12.75">
      <c r="A122" s="6"/>
      <c r="C122" s="21"/>
      <c r="D122" s="1"/>
      <c r="E122" s="3"/>
      <c r="G122" s="12">
        <f>IF(OR(ISBLANK(E122),NOT(ISBLANK(F122))),"",E122-D122)</f>
      </c>
      <c r="I122" s="13">
        <f t="shared" si="3"/>
      </c>
      <c r="J122" s="14">
        <f t="shared" si="5"/>
      </c>
    </row>
    <row r="123" spans="1:10" ht="12.75">
      <c r="A123" s="6"/>
      <c r="C123" s="21"/>
      <c r="D123" s="1"/>
      <c r="E123" s="3"/>
      <c r="G123" s="12">
        <f>IF(OR(ISBLANK(E123),NOT(ISBLANK(F123))),"",E123-D123)</f>
      </c>
      <c r="H123" s="4"/>
      <c r="I123" s="13">
        <f t="shared" si="3"/>
      </c>
      <c r="J123" s="14">
        <f t="shared" si="5"/>
      </c>
    </row>
    <row r="124" spans="1:10" ht="12.75">
      <c r="A124" s="6"/>
      <c r="C124" s="21"/>
      <c r="D124" s="1"/>
      <c r="E124" s="3"/>
      <c r="F124" s="20"/>
      <c r="G124" s="12">
        <f>IF(OR(ISBLANK(E124),NOT(ISBLANK(F124))),"",E124-D124)</f>
      </c>
      <c r="I124" s="13">
        <f t="shared" si="3"/>
      </c>
      <c r="J124" s="14">
        <f t="shared" si="5"/>
      </c>
    </row>
    <row r="125" spans="1:10" ht="12.75">
      <c r="A125" s="6"/>
      <c r="C125" s="21"/>
      <c r="D125" s="1"/>
      <c r="E125" s="3"/>
      <c r="G125" s="12">
        <f>IF(OR(ISBLANK(E125),NOT(ISBLANK(F125))),"",E125-D125)</f>
      </c>
      <c r="H125" s="4"/>
      <c r="I125" s="13">
        <f t="shared" si="3"/>
      </c>
      <c r="J125" s="14">
        <f t="shared" si="5"/>
      </c>
    </row>
    <row r="126" spans="3:10" ht="12.75">
      <c r="C126" s="20"/>
      <c r="D126" s="1"/>
      <c r="E126" s="3"/>
      <c r="G126" s="12">
        <f>IF(OR(ISBLANK(E126),NOT(ISBLANK(F126))),"",E126-D126)</f>
      </c>
      <c r="H126" s="4"/>
      <c r="I126" s="13">
        <f t="shared" si="3"/>
      </c>
      <c r="J126" s="14">
        <f t="shared" si="5"/>
      </c>
    </row>
    <row r="127" spans="3:10" ht="12.75">
      <c r="C127" s="20"/>
      <c r="D127" s="1"/>
      <c r="E127" s="3"/>
      <c r="G127" s="12">
        <f>IF(OR(ISBLANK(E127),NOT(ISBLANK(F127))),"",E127-D127)</f>
      </c>
      <c r="I127" s="13">
        <f t="shared" si="3"/>
      </c>
      <c r="J127" s="14">
        <f t="shared" si="5"/>
      </c>
    </row>
    <row r="128" spans="3:10" ht="12.75">
      <c r="C128" s="20"/>
      <c r="D128" s="1"/>
      <c r="E128" s="3"/>
      <c r="G128" s="12">
        <f>IF(OR(ISBLANK(E128),NOT(ISBLANK(F128))),"",E128-D128)</f>
      </c>
      <c r="I128" s="13">
        <f t="shared" si="3"/>
      </c>
      <c r="J128" s="14">
        <f t="shared" si="5"/>
      </c>
    </row>
    <row r="129" spans="3:10" ht="12.75">
      <c r="C129" s="20"/>
      <c r="D129" s="1"/>
      <c r="E129" s="3"/>
      <c r="G129" s="12">
        <f>IF(OR(ISBLANK(E129),NOT(ISBLANK(F129))),"",E129-D129)</f>
      </c>
      <c r="H129" s="4"/>
      <c r="I129" s="13">
        <f aca="true" t="shared" si="6" ref="I129:I134">IF(ISBLANK(C129),"",IF(B129=1,C129,CONCATENATE(C129," (",B129,")")))</f>
      </c>
      <c r="J129" s="14">
        <f aca="true" t="shared" si="7" ref="J129:J134">IF(ISBLANK(F129),IF(ISNUMBER(G129),CONCATENATE(HOUR(G129)*60+MINUTE(G129),":",RIGHT(CONCATENATE("0",SECOND(G129)),2)),IF(ISBLANK(E129),"",E129)),F129)</f>
      </c>
    </row>
    <row r="130" spans="3:10" ht="12.75">
      <c r="C130" s="20"/>
      <c r="D130" s="1"/>
      <c r="E130" s="3"/>
      <c r="G130" s="12">
        <f>IF(OR(ISBLANK(E130),NOT(ISBLANK(F130))),"",E130-D130)</f>
      </c>
      <c r="I130" s="13">
        <f t="shared" si="6"/>
      </c>
      <c r="J130" s="14">
        <f t="shared" si="7"/>
      </c>
    </row>
    <row r="131" spans="3:10" ht="12.75">
      <c r="C131" s="20"/>
      <c r="D131" s="1"/>
      <c r="E131" s="3"/>
      <c r="G131" s="12">
        <f>IF(OR(ISBLANK(E131),NOT(ISBLANK(F131))),"",E131-D131)</f>
      </c>
      <c r="H131" s="4"/>
      <c r="I131" s="13">
        <f t="shared" si="6"/>
      </c>
      <c r="J131" s="14">
        <f t="shared" si="7"/>
      </c>
    </row>
    <row r="132" spans="3:10" ht="12.75">
      <c r="C132" s="20"/>
      <c r="D132" s="1"/>
      <c r="E132" s="3"/>
      <c r="G132" s="12">
        <f>IF(OR(ISBLANK(E132),NOT(ISBLANK(F132))),"",E132-D132)</f>
      </c>
      <c r="I132" s="13">
        <f t="shared" si="6"/>
      </c>
      <c r="J132" s="14">
        <f t="shared" si="7"/>
      </c>
    </row>
    <row r="133" spans="1:10" ht="12.75">
      <c r="A133" s="6"/>
      <c r="B133" s="6"/>
      <c r="C133" s="8"/>
      <c r="D133" s="8"/>
      <c r="E133" s="7"/>
      <c r="F133" s="4"/>
      <c r="G133" s="12">
        <f>IF(OR(ISBLANK(E133),NOT(ISBLANK(F133))),"",E133-D133)</f>
      </c>
      <c r="I133" s="13">
        <f t="shared" si="6"/>
      </c>
      <c r="J133" s="14">
        <f t="shared" si="7"/>
      </c>
    </row>
    <row r="134" spans="3:10" ht="12.75">
      <c r="C134" s="20"/>
      <c r="D134" s="1"/>
      <c r="E134" s="3"/>
      <c r="G134" s="12">
        <f>IF(OR(ISBLANK(E134),NOT(ISBLANK(F134))),"",E134-D134)</f>
      </c>
      <c r="H134" s="4"/>
      <c r="I134" s="13">
        <f t="shared" si="6"/>
      </c>
      <c r="J134" s="14">
        <f t="shared" si="7"/>
      </c>
    </row>
    <row r="135" spans="3:10" ht="12.75">
      <c r="C135" s="20"/>
      <c r="D135" s="1"/>
      <c r="E135" s="3"/>
      <c r="G135" s="12">
        <f>IF(OR(ISBLANK(E135),NOT(ISBLANK(F135))),"",E135-D135)</f>
      </c>
      <c r="I135" s="13">
        <f aca="true" t="shared" si="8" ref="I135:I198">IF(ISBLANK(C135),"",IF(B135=1,C135,CONCATENATE(C135," (",B135,")")))</f>
      </c>
      <c r="J135" s="14">
        <f aca="true" t="shared" si="9" ref="J135:J198">IF(ISBLANK(F135),IF(ISNUMBER(G135),CONCATENATE(HOUR(G135)*60+MINUTE(G135),":",RIGHT(CONCATENATE("0",SECOND(G135)),2)),IF(ISBLANK(E135),"",E135)),F135)</f>
      </c>
    </row>
    <row r="136" spans="1:10" ht="12.75">
      <c r="A136" s="6"/>
      <c r="B136" s="6"/>
      <c r="C136" s="20"/>
      <c r="D136" s="8"/>
      <c r="E136" s="7"/>
      <c r="F136" s="4"/>
      <c r="G136" s="12">
        <f>IF(OR(ISBLANK(E136),NOT(ISBLANK(F136))),"",E136-D136)</f>
      </c>
      <c r="I136" s="13">
        <f t="shared" si="8"/>
      </c>
      <c r="J136" s="14">
        <f t="shared" si="9"/>
      </c>
    </row>
    <row r="137" spans="1:10" ht="12.75">
      <c r="A137" s="6"/>
      <c r="B137" s="6"/>
      <c r="C137" s="20"/>
      <c r="D137" s="8"/>
      <c r="E137" s="7"/>
      <c r="F137" s="4"/>
      <c r="G137" s="12">
        <f>IF(OR(ISBLANK(E137),NOT(ISBLANK(F137))),"",E137-D137)</f>
      </c>
      <c r="I137" s="13">
        <f t="shared" si="8"/>
      </c>
      <c r="J137" s="14">
        <f t="shared" si="9"/>
      </c>
    </row>
    <row r="138" spans="3:10" ht="12.75">
      <c r="C138" s="20"/>
      <c r="D138" s="1"/>
      <c r="E138" s="3"/>
      <c r="G138" s="12">
        <f>IF(OR(ISBLANK(E138),NOT(ISBLANK(F138))),"",E138-D138)</f>
      </c>
      <c r="I138" s="13">
        <f t="shared" si="8"/>
      </c>
      <c r="J138" s="14">
        <f t="shared" si="9"/>
      </c>
    </row>
    <row r="139" spans="3:10" ht="12.75">
      <c r="C139" s="20"/>
      <c r="D139" s="1"/>
      <c r="E139" s="3"/>
      <c r="G139" s="12">
        <f>IF(OR(ISBLANK(E139),NOT(ISBLANK(F139))),"",E139-D139)</f>
      </c>
      <c r="I139" s="13">
        <f t="shared" si="8"/>
      </c>
      <c r="J139" s="14">
        <f t="shared" si="9"/>
      </c>
    </row>
    <row r="140" spans="3:10" ht="12.75">
      <c r="C140" s="20"/>
      <c r="D140" s="1"/>
      <c r="E140" s="3"/>
      <c r="G140" s="12">
        <f>IF(OR(ISBLANK(E140),NOT(ISBLANK(F140))),"",E140-D140)</f>
      </c>
      <c r="I140" s="13">
        <f t="shared" si="8"/>
      </c>
      <c r="J140" s="14">
        <f t="shared" si="9"/>
      </c>
    </row>
    <row r="141" spans="3:10" ht="12.75">
      <c r="C141" s="20"/>
      <c r="D141" s="1"/>
      <c r="E141" s="3"/>
      <c r="G141" s="12">
        <f>IF(OR(ISBLANK(E141),NOT(ISBLANK(F141))),"",E141-D141)</f>
      </c>
      <c r="I141" s="13">
        <f t="shared" si="8"/>
      </c>
      <c r="J141" s="14">
        <f t="shared" si="9"/>
      </c>
    </row>
    <row r="142" spans="1:10" ht="12.75">
      <c r="A142" s="6"/>
      <c r="B142" s="6"/>
      <c r="C142" s="7"/>
      <c r="D142" s="8"/>
      <c r="E142" s="7"/>
      <c r="F142" s="4"/>
      <c r="G142" s="12">
        <f>IF(OR(ISBLANK(E142),NOT(ISBLANK(F142))),"",E142-D142)</f>
      </c>
      <c r="I142" s="13">
        <f t="shared" si="8"/>
      </c>
      <c r="J142" s="14">
        <f t="shared" si="9"/>
      </c>
    </row>
    <row r="143" spans="1:10" ht="12.75">
      <c r="A143" s="6"/>
      <c r="B143" s="6"/>
      <c r="C143" s="20"/>
      <c r="D143" s="8"/>
      <c r="E143" s="7"/>
      <c r="F143" s="4"/>
      <c r="G143" s="12">
        <f>IF(OR(ISBLANK(E143),NOT(ISBLANK(F143))),"",E143-D143)</f>
      </c>
      <c r="I143" s="13">
        <f t="shared" si="8"/>
      </c>
      <c r="J143" s="14">
        <f t="shared" si="9"/>
      </c>
    </row>
    <row r="144" spans="3:10" ht="12.75">
      <c r="C144" s="20"/>
      <c r="D144" s="1"/>
      <c r="E144" s="3"/>
      <c r="G144" s="12">
        <f>IF(OR(ISBLANK(E144),NOT(ISBLANK(F144))),"",E144-D144)</f>
      </c>
      <c r="I144" s="13">
        <f t="shared" si="8"/>
      </c>
      <c r="J144" s="14">
        <f t="shared" si="9"/>
      </c>
    </row>
    <row r="145" spans="3:10" ht="12.75">
      <c r="C145" s="20"/>
      <c r="D145" s="1"/>
      <c r="E145" s="3"/>
      <c r="G145" s="12">
        <f>IF(OR(ISBLANK(E145),NOT(ISBLANK(F145))),"",E145-D145)</f>
      </c>
      <c r="I145" s="13">
        <f t="shared" si="8"/>
      </c>
      <c r="J145" s="14">
        <f t="shared" si="9"/>
      </c>
    </row>
    <row r="146" spans="3:10" ht="12.75">
      <c r="C146" s="20"/>
      <c r="D146" s="1"/>
      <c r="E146" s="3"/>
      <c r="G146" s="12">
        <f>IF(OR(ISBLANK(E146),NOT(ISBLANK(F146))),"",E146-D146)</f>
      </c>
      <c r="I146" s="13">
        <f t="shared" si="8"/>
      </c>
      <c r="J146" s="14">
        <f t="shared" si="9"/>
      </c>
    </row>
    <row r="147" spans="1:10" ht="12.75">
      <c r="A147" s="6"/>
      <c r="B147" s="6"/>
      <c r="C147" s="20"/>
      <c r="D147" s="8"/>
      <c r="E147" s="7"/>
      <c r="F147" s="4"/>
      <c r="G147" s="12">
        <f>IF(OR(ISBLANK(E147),NOT(ISBLANK(F147))),"",E147-D147)</f>
      </c>
      <c r="I147" s="13">
        <f t="shared" si="8"/>
      </c>
      <c r="J147" s="14">
        <f t="shared" si="9"/>
      </c>
    </row>
    <row r="148" spans="3:10" ht="12.75">
      <c r="C148" s="20"/>
      <c r="D148" s="1"/>
      <c r="E148" s="3"/>
      <c r="G148" s="12">
        <f>IF(OR(ISBLANK(E148),NOT(ISBLANK(F148))),"",E148-D148)</f>
      </c>
      <c r="I148" s="13">
        <f t="shared" si="8"/>
      </c>
      <c r="J148" s="14">
        <f t="shared" si="9"/>
      </c>
    </row>
    <row r="149" spans="1:10" ht="12.75">
      <c r="A149" s="6"/>
      <c r="B149" s="6"/>
      <c r="C149" s="20"/>
      <c r="D149" s="8"/>
      <c r="E149" s="7"/>
      <c r="F149" s="4"/>
      <c r="G149" s="12">
        <f>IF(OR(ISBLANK(E149),NOT(ISBLANK(F149))),"",E149-D149)</f>
      </c>
      <c r="I149" s="13">
        <f t="shared" si="8"/>
      </c>
      <c r="J149" s="14">
        <f t="shared" si="9"/>
      </c>
    </row>
    <row r="150" spans="3:10" ht="12.75">
      <c r="C150" s="20"/>
      <c r="D150" s="1"/>
      <c r="E150" s="3"/>
      <c r="G150" s="12">
        <f>IF(OR(ISBLANK(E150),NOT(ISBLANK(F150))),"",E150-D150)</f>
      </c>
      <c r="I150" s="13">
        <f t="shared" si="8"/>
      </c>
      <c r="J150" s="14">
        <f t="shared" si="9"/>
      </c>
    </row>
    <row r="151" spans="3:10" ht="12.75">
      <c r="C151" s="20"/>
      <c r="D151" s="1"/>
      <c r="E151" s="3"/>
      <c r="G151" s="12">
        <f>IF(OR(ISBLANK(E151),NOT(ISBLANK(F151))),"",E151-D151)</f>
      </c>
      <c r="I151" s="13">
        <f t="shared" si="8"/>
      </c>
      <c r="J151" s="14">
        <f t="shared" si="9"/>
      </c>
    </row>
    <row r="152" spans="1:10" ht="12.75">
      <c r="A152" s="6"/>
      <c r="B152" s="6"/>
      <c r="C152" s="20"/>
      <c r="D152" s="8"/>
      <c r="E152" s="7"/>
      <c r="F152" s="4"/>
      <c r="G152" s="12">
        <f>IF(OR(ISBLANK(E152),NOT(ISBLANK(F152))),"",E152-D152)</f>
      </c>
      <c r="I152" s="13">
        <f t="shared" si="8"/>
      </c>
      <c r="J152" s="14">
        <f t="shared" si="9"/>
      </c>
    </row>
    <row r="153" spans="3:10" ht="12.75">
      <c r="C153" s="20"/>
      <c r="D153" s="1"/>
      <c r="E153" s="3"/>
      <c r="G153" s="12">
        <f>IF(OR(ISBLANK(E153),NOT(ISBLANK(F153))),"",E153-D153)</f>
      </c>
      <c r="I153" s="13">
        <f t="shared" si="8"/>
      </c>
      <c r="J153" s="14">
        <f t="shared" si="9"/>
      </c>
    </row>
    <row r="154" spans="3:10" ht="12.75">
      <c r="C154" s="20"/>
      <c r="D154" s="1"/>
      <c r="E154" s="3"/>
      <c r="G154" s="12">
        <f>IF(OR(ISBLANK(E154),NOT(ISBLANK(F154))),"",E154-D154)</f>
      </c>
      <c r="I154" s="13">
        <f t="shared" si="8"/>
      </c>
      <c r="J154" s="14">
        <f t="shared" si="9"/>
      </c>
    </row>
    <row r="155" spans="1:10" ht="12.75">
      <c r="A155" s="6"/>
      <c r="B155" s="6"/>
      <c r="C155" s="20"/>
      <c r="D155" s="8"/>
      <c r="E155" s="7"/>
      <c r="F155" s="4"/>
      <c r="G155" s="12">
        <f>IF(OR(ISBLANK(E155),NOT(ISBLANK(F155))),"",E155-D155)</f>
      </c>
      <c r="I155" s="13">
        <f t="shared" si="8"/>
      </c>
      <c r="J155" s="14">
        <f t="shared" si="9"/>
      </c>
    </row>
    <row r="156" spans="3:10" ht="12.75">
      <c r="C156" s="20"/>
      <c r="D156" s="1"/>
      <c r="E156" s="3"/>
      <c r="G156" s="12">
        <f>IF(OR(ISBLANK(E156),NOT(ISBLANK(F156))),"",E156-D156)</f>
      </c>
      <c r="I156" s="13">
        <f t="shared" si="8"/>
      </c>
      <c r="J156" s="14">
        <f t="shared" si="9"/>
      </c>
    </row>
    <row r="157" spans="3:10" ht="12.75">
      <c r="C157" s="20"/>
      <c r="D157" s="1"/>
      <c r="E157" s="3"/>
      <c r="G157" s="12">
        <f>IF(OR(ISBLANK(E157),NOT(ISBLANK(F157))),"",E157-D157)</f>
      </c>
      <c r="I157" s="13">
        <f t="shared" si="8"/>
      </c>
      <c r="J157" s="14">
        <f t="shared" si="9"/>
      </c>
    </row>
    <row r="158" spans="1:10" ht="12.75">
      <c r="A158" s="6"/>
      <c r="B158" s="6"/>
      <c r="C158" s="20"/>
      <c r="D158" s="8"/>
      <c r="E158" s="7"/>
      <c r="F158" s="4"/>
      <c r="G158" s="12">
        <f>IF(OR(ISBLANK(E158),NOT(ISBLANK(F158))),"",E158-D158)</f>
      </c>
      <c r="I158" s="13">
        <f t="shared" si="8"/>
      </c>
      <c r="J158" s="14">
        <f t="shared" si="9"/>
      </c>
    </row>
    <row r="159" spans="3:10" ht="12.75">
      <c r="C159" s="20"/>
      <c r="D159" s="1"/>
      <c r="E159" s="3"/>
      <c r="G159" s="12">
        <f>IF(OR(ISBLANK(E159),NOT(ISBLANK(F159))),"",E159-D159)</f>
      </c>
      <c r="I159" s="13">
        <f t="shared" si="8"/>
      </c>
      <c r="J159" s="14">
        <f t="shared" si="9"/>
      </c>
    </row>
    <row r="160" spans="3:10" ht="12.75">
      <c r="C160" s="20"/>
      <c r="D160" s="1"/>
      <c r="E160" s="3"/>
      <c r="G160" s="12">
        <f>IF(OR(ISBLANK(E160),NOT(ISBLANK(F160))),"",E160-D160)</f>
      </c>
      <c r="I160" s="13">
        <f t="shared" si="8"/>
      </c>
      <c r="J160" s="14">
        <f t="shared" si="9"/>
      </c>
    </row>
    <row r="161" spans="3:10" ht="12.75">
      <c r="C161" s="20"/>
      <c r="D161" s="1"/>
      <c r="E161" s="3"/>
      <c r="G161" s="12">
        <f>IF(OR(ISBLANK(E161),NOT(ISBLANK(F161))),"",E161-D161)</f>
      </c>
      <c r="I161" s="13">
        <f t="shared" si="8"/>
      </c>
      <c r="J161" s="14">
        <f t="shared" si="9"/>
      </c>
    </row>
    <row r="162" spans="3:10" ht="12.75">
      <c r="C162" s="20"/>
      <c r="D162" s="1"/>
      <c r="E162" s="3"/>
      <c r="G162" s="12">
        <f>IF(OR(ISBLANK(E162),NOT(ISBLANK(F162))),"",E162-D162)</f>
      </c>
      <c r="I162" s="13">
        <f t="shared" si="8"/>
      </c>
      <c r="J162" s="14">
        <f t="shared" si="9"/>
      </c>
    </row>
    <row r="163" spans="3:10" ht="12.75">
      <c r="C163" s="20"/>
      <c r="D163" s="1"/>
      <c r="E163" s="3"/>
      <c r="G163" s="12">
        <f>IF(OR(ISBLANK(E163),NOT(ISBLANK(F163))),"",E163-D163)</f>
      </c>
      <c r="I163" s="13">
        <f t="shared" si="8"/>
      </c>
      <c r="J163" s="14">
        <f t="shared" si="9"/>
      </c>
    </row>
    <row r="164" spans="3:10" ht="12.75">
      <c r="C164" s="20"/>
      <c r="D164" s="1"/>
      <c r="E164" s="3"/>
      <c r="G164" s="12">
        <f>IF(OR(ISBLANK(E164),NOT(ISBLANK(F164))),"",E164-D164)</f>
      </c>
      <c r="I164" s="13">
        <f t="shared" si="8"/>
      </c>
      <c r="J164" s="14">
        <f t="shared" si="9"/>
      </c>
    </row>
    <row r="165" spans="3:10" ht="12.75">
      <c r="C165" s="20"/>
      <c r="D165" s="1"/>
      <c r="E165" s="3"/>
      <c r="G165" s="12">
        <f>IF(OR(ISBLANK(E165),NOT(ISBLANK(F165))),"",E165-D165)</f>
      </c>
      <c r="I165" s="13">
        <f t="shared" si="8"/>
      </c>
      <c r="J165" s="14">
        <f t="shared" si="9"/>
      </c>
    </row>
    <row r="166" spans="3:10" ht="12.75">
      <c r="C166" s="21"/>
      <c r="D166" s="1"/>
      <c r="E166" s="3"/>
      <c r="G166" s="12">
        <f>IF(OR(ISBLANK(E166),NOT(ISBLANK(F166))),"",E166-D166)</f>
      </c>
      <c r="I166" s="13">
        <f t="shared" si="8"/>
      </c>
      <c r="J166" s="14">
        <f t="shared" si="9"/>
      </c>
    </row>
    <row r="167" spans="3:10" ht="12.75">
      <c r="C167" s="21"/>
      <c r="D167" s="1"/>
      <c r="E167" s="3"/>
      <c r="G167" s="12">
        <f>IF(OR(ISBLANK(E167),NOT(ISBLANK(F167))),"",E167-D167)</f>
      </c>
      <c r="I167" s="13">
        <f t="shared" si="8"/>
      </c>
      <c r="J167" s="14">
        <f t="shared" si="9"/>
      </c>
    </row>
    <row r="168" spans="3:10" ht="12.75">
      <c r="C168" s="21"/>
      <c r="D168" s="1"/>
      <c r="E168" s="3"/>
      <c r="G168" s="12">
        <f>IF(OR(ISBLANK(E168),NOT(ISBLANK(F168))),"",E168-D168)</f>
      </c>
      <c r="I168" s="13">
        <f t="shared" si="8"/>
      </c>
      <c r="J168" s="14">
        <f t="shared" si="9"/>
      </c>
    </row>
    <row r="169" spans="3:10" ht="12.75">
      <c r="C169" s="20"/>
      <c r="D169" s="1"/>
      <c r="E169" s="3"/>
      <c r="G169" s="12">
        <f>IF(OR(ISBLANK(E169),NOT(ISBLANK(F169))),"",E169-D169)</f>
      </c>
      <c r="I169" s="13">
        <f t="shared" si="8"/>
      </c>
      <c r="J169" s="14">
        <f t="shared" si="9"/>
      </c>
    </row>
    <row r="170" spans="3:10" ht="12.75">
      <c r="C170" s="21"/>
      <c r="D170" s="1"/>
      <c r="E170" s="3"/>
      <c r="G170" s="12">
        <f>IF(OR(ISBLANK(E170),NOT(ISBLANK(F170))),"",E170-D170)</f>
      </c>
      <c r="I170" s="13">
        <f t="shared" si="8"/>
      </c>
      <c r="J170" s="14">
        <f t="shared" si="9"/>
      </c>
    </row>
    <row r="171" spans="3:10" ht="12.75">
      <c r="C171" s="20"/>
      <c r="D171" s="1"/>
      <c r="E171" s="3"/>
      <c r="G171" s="12">
        <f>IF(OR(ISBLANK(E171),NOT(ISBLANK(F171))),"",E171-D171)</f>
      </c>
      <c r="I171" s="13">
        <f t="shared" si="8"/>
      </c>
      <c r="J171" s="14">
        <f t="shared" si="9"/>
      </c>
    </row>
    <row r="172" spans="3:10" ht="12.75">
      <c r="C172" s="20"/>
      <c r="D172" s="1"/>
      <c r="E172" s="3"/>
      <c r="G172" s="12">
        <f>IF(OR(ISBLANK(E172),NOT(ISBLANK(F172))),"",E172-D172)</f>
      </c>
      <c r="I172" s="13">
        <f t="shared" si="8"/>
      </c>
      <c r="J172" s="14">
        <f t="shared" si="9"/>
      </c>
    </row>
    <row r="173" spans="3:10" ht="12.75">
      <c r="C173" s="20"/>
      <c r="D173" s="1"/>
      <c r="E173" s="3"/>
      <c r="G173" s="12">
        <f>IF(OR(ISBLANK(E173),NOT(ISBLANK(F173))),"",E173-D173)</f>
      </c>
      <c r="I173" s="13">
        <f t="shared" si="8"/>
      </c>
      <c r="J173" s="14">
        <f t="shared" si="9"/>
      </c>
    </row>
    <row r="174" spans="1:10" ht="12.75">
      <c r="A174" s="6"/>
      <c r="B174" s="6"/>
      <c r="C174" s="20"/>
      <c r="D174" s="8"/>
      <c r="E174" s="7"/>
      <c r="F174" s="4"/>
      <c r="G174" s="12">
        <f>IF(OR(ISBLANK(E174),NOT(ISBLANK(F174))),"",E174-D174)</f>
      </c>
      <c r="I174" s="13">
        <f t="shared" si="8"/>
      </c>
      <c r="J174" s="14">
        <f t="shared" si="9"/>
      </c>
    </row>
    <row r="175" spans="3:10" ht="12.75">
      <c r="C175" s="20"/>
      <c r="D175" s="1"/>
      <c r="E175" s="3"/>
      <c r="G175" s="12">
        <f>IF(OR(ISBLANK(E175),NOT(ISBLANK(F175))),"",E175-D175)</f>
      </c>
      <c r="I175" s="13">
        <f t="shared" si="8"/>
      </c>
      <c r="J175" s="14">
        <f t="shared" si="9"/>
      </c>
    </row>
    <row r="176" spans="3:10" ht="12.75">
      <c r="C176" s="20"/>
      <c r="D176" s="1"/>
      <c r="E176" s="3"/>
      <c r="G176" s="12">
        <f>IF(OR(ISBLANK(E176),NOT(ISBLANK(F176))),"",E176-D176)</f>
      </c>
      <c r="I176" s="13">
        <f t="shared" si="8"/>
      </c>
      <c r="J176" s="14">
        <f t="shared" si="9"/>
      </c>
    </row>
    <row r="177" spans="3:10" ht="12.75">
      <c r="C177" s="20"/>
      <c r="D177" s="1"/>
      <c r="E177" s="3"/>
      <c r="G177" s="12">
        <f>IF(OR(ISBLANK(E177),NOT(ISBLANK(F177))),"",E177-D177)</f>
      </c>
      <c r="I177" s="13">
        <f t="shared" si="8"/>
      </c>
      <c r="J177" s="14">
        <f t="shared" si="9"/>
      </c>
    </row>
    <row r="178" spans="3:10" ht="12.75">
      <c r="C178" s="20"/>
      <c r="D178" s="1"/>
      <c r="E178" s="3"/>
      <c r="G178" s="12">
        <f>IF(OR(ISBLANK(E178),NOT(ISBLANK(F178))),"",E178-D178)</f>
      </c>
      <c r="I178" s="13">
        <f t="shared" si="8"/>
      </c>
      <c r="J178" s="14">
        <f t="shared" si="9"/>
      </c>
    </row>
    <row r="179" spans="3:10" ht="12.75">
      <c r="C179" s="20"/>
      <c r="D179" s="1"/>
      <c r="E179" s="3"/>
      <c r="G179" s="12">
        <f>IF(OR(ISBLANK(E179),NOT(ISBLANK(F179))),"",E179-D179)</f>
      </c>
      <c r="I179" s="13">
        <f t="shared" si="8"/>
      </c>
      <c r="J179" s="14">
        <f t="shared" si="9"/>
      </c>
    </row>
    <row r="180" spans="3:10" ht="12.75">
      <c r="C180" s="20"/>
      <c r="D180" s="1"/>
      <c r="E180" s="3"/>
      <c r="G180" s="12">
        <f>IF(OR(ISBLANK(E180),NOT(ISBLANK(F180))),"",E180-D180)</f>
      </c>
      <c r="I180" s="13">
        <f t="shared" si="8"/>
      </c>
      <c r="J180" s="14">
        <f t="shared" si="9"/>
      </c>
    </row>
    <row r="181" spans="3:10" ht="12.75">
      <c r="C181" s="20"/>
      <c r="D181" s="1"/>
      <c r="E181" s="3"/>
      <c r="G181" s="12">
        <f>IF(OR(ISBLANK(E181),NOT(ISBLANK(F181))),"",E181-D181)</f>
      </c>
      <c r="I181" s="13">
        <f t="shared" si="8"/>
      </c>
      <c r="J181" s="14">
        <f t="shared" si="9"/>
      </c>
    </row>
    <row r="182" spans="3:10" ht="12.75">
      <c r="C182" s="20"/>
      <c r="D182" s="1"/>
      <c r="E182" s="3"/>
      <c r="G182" s="12">
        <f>IF(OR(ISBLANK(E182),NOT(ISBLANK(F182))),"",E182-D182)</f>
      </c>
      <c r="I182" s="13">
        <f t="shared" si="8"/>
      </c>
      <c r="J182" s="14">
        <f t="shared" si="9"/>
      </c>
    </row>
    <row r="183" spans="3:10" ht="12.75">
      <c r="C183" s="20"/>
      <c r="D183" s="1"/>
      <c r="E183" s="3"/>
      <c r="G183" s="12">
        <f>IF(OR(ISBLANK(E183),NOT(ISBLANK(F183))),"",E183-D183)</f>
      </c>
      <c r="I183" s="13">
        <f t="shared" si="8"/>
      </c>
      <c r="J183" s="14">
        <f t="shared" si="9"/>
      </c>
    </row>
    <row r="184" spans="3:10" ht="12.75">
      <c r="C184" s="20"/>
      <c r="D184" s="1"/>
      <c r="E184" s="3"/>
      <c r="G184" s="12">
        <f>IF(OR(ISBLANK(E184),NOT(ISBLANK(F184))),"",E184-D184)</f>
      </c>
      <c r="I184" s="13">
        <f t="shared" si="8"/>
      </c>
      <c r="J184" s="14">
        <f t="shared" si="9"/>
      </c>
    </row>
    <row r="185" spans="3:10" ht="12.75">
      <c r="C185" s="20"/>
      <c r="D185" s="1"/>
      <c r="E185" s="3"/>
      <c r="G185" s="12">
        <f>IF(OR(ISBLANK(E185),NOT(ISBLANK(F185))),"",E185-D185)</f>
      </c>
      <c r="I185" s="13">
        <f t="shared" si="8"/>
      </c>
      <c r="J185" s="14">
        <f t="shared" si="9"/>
      </c>
    </row>
    <row r="186" spans="3:10" ht="12.75">
      <c r="C186" s="20"/>
      <c r="D186" s="1"/>
      <c r="E186" s="3"/>
      <c r="G186" s="12">
        <f>IF(OR(ISBLANK(E186),NOT(ISBLANK(F186))),"",E186-D186)</f>
      </c>
      <c r="I186" s="13">
        <f t="shared" si="8"/>
      </c>
      <c r="J186" s="14">
        <f t="shared" si="9"/>
      </c>
    </row>
    <row r="187" spans="3:10" ht="12.75">
      <c r="C187" s="20"/>
      <c r="D187" s="1"/>
      <c r="E187" s="3"/>
      <c r="G187" s="12">
        <f>IF(OR(ISBLANK(E187),NOT(ISBLANK(F187))),"",E187-D187)</f>
      </c>
      <c r="I187" s="13">
        <f t="shared" si="8"/>
      </c>
      <c r="J187" s="14">
        <f t="shared" si="9"/>
      </c>
    </row>
    <row r="188" spans="3:10" ht="12.75">
      <c r="C188" s="20"/>
      <c r="D188" s="1"/>
      <c r="E188" s="3"/>
      <c r="G188" s="12">
        <f>IF(OR(ISBLANK(E188),NOT(ISBLANK(F188))),"",E188-D188)</f>
      </c>
      <c r="I188" s="13">
        <f t="shared" si="8"/>
      </c>
      <c r="J188" s="14">
        <f t="shared" si="9"/>
      </c>
    </row>
    <row r="189" spans="3:10" ht="12.75">
      <c r="C189" s="20"/>
      <c r="D189" s="1"/>
      <c r="E189" s="3"/>
      <c r="G189" s="12">
        <f>IF(OR(ISBLANK(E189),NOT(ISBLANK(F189))),"",E189-D189)</f>
      </c>
      <c r="I189" s="13">
        <f t="shared" si="8"/>
      </c>
      <c r="J189" s="14">
        <f t="shared" si="9"/>
      </c>
    </row>
    <row r="190" spans="3:10" ht="12.75">
      <c r="C190" s="20"/>
      <c r="D190" s="1"/>
      <c r="E190" s="3"/>
      <c r="G190" s="12">
        <f>IF(OR(ISBLANK(E190),NOT(ISBLANK(F190))),"",E190-D190)</f>
      </c>
      <c r="I190" s="13">
        <f t="shared" si="8"/>
      </c>
      <c r="J190" s="14">
        <f t="shared" si="9"/>
      </c>
    </row>
    <row r="191" spans="3:10" ht="12.75">
      <c r="C191" s="20"/>
      <c r="D191" s="1"/>
      <c r="E191" s="3"/>
      <c r="G191" s="12">
        <f>IF(OR(ISBLANK(E191),NOT(ISBLANK(F191))),"",E191-D191)</f>
      </c>
      <c r="I191" s="13">
        <f t="shared" si="8"/>
      </c>
      <c r="J191" s="14">
        <f t="shared" si="9"/>
      </c>
    </row>
    <row r="192" spans="3:10" ht="12.75">
      <c r="C192" s="20"/>
      <c r="D192" s="1"/>
      <c r="E192" s="3"/>
      <c r="G192" s="12">
        <f>IF(OR(ISBLANK(E192),NOT(ISBLANK(F192))),"",E192-D192)</f>
      </c>
      <c r="I192" s="13">
        <f t="shared" si="8"/>
      </c>
      <c r="J192" s="14">
        <f t="shared" si="9"/>
      </c>
    </row>
    <row r="193" spans="3:10" ht="12.75">
      <c r="C193" s="20"/>
      <c r="D193" s="1"/>
      <c r="E193" s="3"/>
      <c r="G193" s="12">
        <f>IF(OR(ISBLANK(E193),NOT(ISBLANK(F193))),"",E193-D193)</f>
      </c>
      <c r="I193" s="13">
        <f t="shared" si="8"/>
      </c>
      <c r="J193" s="14">
        <f t="shared" si="9"/>
      </c>
    </row>
    <row r="194" spans="3:10" ht="12.75">
      <c r="C194" s="20"/>
      <c r="D194" s="1"/>
      <c r="E194" s="3"/>
      <c r="G194" s="12">
        <f>IF(OR(ISBLANK(E194),NOT(ISBLANK(F194))),"",E194-D194)</f>
      </c>
      <c r="I194" s="13">
        <f t="shared" si="8"/>
      </c>
      <c r="J194" s="14">
        <f t="shared" si="9"/>
      </c>
    </row>
    <row r="195" spans="3:10" ht="12.75">
      <c r="C195" s="20"/>
      <c r="D195" s="1"/>
      <c r="E195" s="3"/>
      <c r="G195" s="12">
        <f>IF(OR(ISBLANK(E195),NOT(ISBLANK(F195))),"",E195-D195)</f>
      </c>
      <c r="I195" s="13">
        <f t="shared" si="8"/>
      </c>
      <c r="J195" s="14">
        <f t="shared" si="9"/>
      </c>
    </row>
    <row r="196" spans="3:10" ht="12.75">
      <c r="C196" s="20"/>
      <c r="D196" s="1"/>
      <c r="E196" s="3"/>
      <c r="G196" s="12">
        <f>IF(OR(ISBLANK(E196),NOT(ISBLANK(F196))),"",E196-D196)</f>
      </c>
      <c r="I196" s="13">
        <f t="shared" si="8"/>
      </c>
      <c r="J196" s="14">
        <f t="shared" si="9"/>
      </c>
    </row>
    <row r="197" spans="3:10" ht="12.75">
      <c r="C197" s="20"/>
      <c r="D197" s="1"/>
      <c r="E197" s="3"/>
      <c r="G197" s="12">
        <f>IF(OR(ISBLANK(E197),NOT(ISBLANK(F197))),"",E197-D197)</f>
      </c>
      <c r="I197" s="13">
        <f t="shared" si="8"/>
      </c>
      <c r="J197" s="14">
        <f t="shared" si="9"/>
      </c>
    </row>
    <row r="198" spans="3:10" ht="12.75">
      <c r="C198" s="20"/>
      <c r="D198" s="1"/>
      <c r="E198" s="3"/>
      <c r="G198" s="12">
        <f>IF(OR(ISBLANK(E198),NOT(ISBLANK(F198))),"",E198-D198)</f>
      </c>
      <c r="I198" s="13">
        <f t="shared" si="8"/>
      </c>
      <c r="J198" s="14">
        <f t="shared" si="9"/>
      </c>
    </row>
    <row r="199" spans="3:10" ht="12.75">
      <c r="C199" s="20"/>
      <c r="D199" s="1"/>
      <c r="E199" s="3"/>
      <c r="G199" s="12">
        <f>IF(OR(ISBLANK(E199),NOT(ISBLANK(F199))),"",E199-D199)</f>
      </c>
      <c r="I199" s="13">
        <f aca="true" t="shared" si="10" ref="I199:I262">IF(ISBLANK(C199),"",IF(B199=1,C199,CONCATENATE(C199," (",B199,")")))</f>
      </c>
      <c r="J199" s="14">
        <f aca="true" t="shared" si="11" ref="J199:J262">IF(ISBLANK(F199),IF(ISNUMBER(G199),CONCATENATE(HOUR(G199)*60+MINUTE(G199),":",RIGHT(CONCATENATE("0",SECOND(G199)),2)),IF(ISBLANK(E199),"",E199)),F199)</f>
      </c>
    </row>
    <row r="200" spans="3:10" ht="12.75">
      <c r="C200" s="20"/>
      <c r="D200" s="1"/>
      <c r="E200" s="3"/>
      <c r="G200" s="12">
        <f>IF(OR(ISBLANK(E200),NOT(ISBLANK(F200))),"",E200-D200)</f>
      </c>
      <c r="I200" s="13">
        <f t="shared" si="10"/>
      </c>
      <c r="J200" s="14">
        <f t="shared" si="11"/>
      </c>
    </row>
    <row r="201" spans="3:10" ht="12.75">
      <c r="C201" s="20"/>
      <c r="D201" s="1"/>
      <c r="E201" s="3"/>
      <c r="G201" s="12">
        <f>IF(OR(ISBLANK(E201),NOT(ISBLANK(F201))),"",E201-D201)</f>
      </c>
      <c r="I201" s="13">
        <f t="shared" si="10"/>
      </c>
      <c r="J201" s="14">
        <f t="shared" si="11"/>
      </c>
    </row>
    <row r="202" spans="3:10" ht="12.75">
      <c r="C202" s="20"/>
      <c r="D202" s="1"/>
      <c r="E202" s="3"/>
      <c r="G202" s="12">
        <f>IF(OR(ISBLANK(E202),NOT(ISBLANK(F202))),"",E202-D202)</f>
      </c>
      <c r="I202" s="13">
        <f t="shared" si="10"/>
      </c>
      <c r="J202" s="14">
        <f t="shared" si="11"/>
      </c>
    </row>
    <row r="203" spans="3:10" ht="12.75">
      <c r="C203" s="20"/>
      <c r="D203" s="1"/>
      <c r="E203" s="3"/>
      <c r="G203" s="12">
        <f>IF(OR(ISBLANK(E203),NOT(ISBLANK(F203))),"",E203-D203)</f>
      </c>
      <c r="I203" s="13">
        <f t="shared" si="10"/>
      </c>
      <c r="J203" s="14">
        <f t="shared" si="11"/>
      </c>
    </row>
    <row r="204" spans="3:10" ht="12.75">
      <c r="C204" s="20"/>
      <c r="D204" s="1"/>
      <c r="E204" s="3"/>
      <c r="G204" s="12">
        <f>IF(OR(ISBLANK(E204),NOT(ISBLANK(F204))),"",E204-D204)</f>
      </c>
      <c r="I204" s="13">
        <f t="shared" si="10"/>
      </c>
      <c r="J204" s="14">
        <f t="shared" si="11"/>
      </c>
    </row>
    <row r="205" spans="3:10" ht="12.75">
      <c r="C205" s="20"/>
      <c r="D205" s="1"/>
      <c r="G205" s="12">
        <f>IF(OR(ISBLANK(E205),NOT(ISBLANK(F205))),"",E205-D205)</f>
      </c>
      <c r="I205" s="13">
        <f t="shared" si="10"/>
      </c>
      <c r="J205" s="14">
        <f t="shared" si="11"/>
      </c>
    </row>
    <row r="206" spans="3:10" ht="12.75">
      <c r="C206" s="20"/>
      <c r="D206" s="1"/>
      <c r="E206" s="3"/>
      <c r="G206" s="12">
        <f>IF(OR(ISBLANK(E206),NOT(ISBLANK(F206))),"",E206-D206)</f>
      </c>
      <c r="I206" s="13">
        <f t="shared" si="10"/>
      </c>
      <c r="J206" s="14">
        <f t="shared" si="11"/>
      </c>
    </row>
    <row r="207" spans="3:10" ht="12.75">
      <c r="C207" s="20"/>
      <c r="D207" s="1"/>
      <c r="E207" s="3"/>
      <c r="G207" s="12">
        <f>IF(OR(ISBLANK(E207),NOT(ISBLANK(F207))),"",E207-D207)</f>
      </c>
      <c r="I207" s="13">
        <f t="shared" si="10"/>
      </c>
      <c r="J207" s="14">
        <f t="shared" si="11"/>
      </c>
    </row>
    <row r="208" spans="3:10" ht="12.75">
      <c r="C208" s="20"/>
      <c r="D208" s="1"/>
      <c r="E208" s="3"/>
      <c r="G208" s="12">
        <f>IF(OR(ISBLANK(E208),NOT(ISBLANK(F208))),"",E208-D208)</f>
      </c>
      <c r="I208" s="13">
        <f t="shared" si="10"/>
      </c>
      <c r="J208" s="14">
        <f t="shared" si="11"/>
      </c>
    </row>
    <row r="209" spans="3:10" ht="12.75">
      <c r="C209" s="20"/>
      <c r="D209" s="1"/>
      <c r="G209" s="12">
        <f>IF(OR(ISBLANK(E209),NOT(ISBLANK(F209))),"",E209-D209)</f>
      </c>
      <c r="I209" s="13">
        <f t="shared" si="10"/>
      </c>
      <c r="J209" s="14">
        <f t="shared" si="11"/>
      </c>
    </row>
    <row r="210" spans="3:10" ht="12.75">
      <c r="C210" s="20"/>
      <c r="D210" s="1"/>
      <c r="E210" s="3"/>
      <c r="G210" s="12">
        <f>IF(OR(ISBLANK(E210),NOT(ISBLANK(F210))),"",E210-D210)</f>
      </c>
      <c r="I210" s="13">
        <f t="shared" si="10"/>
      </c>
      <c r="J210" s="14">
        <f t="shared" si="11"/>
      </c>
    </row>
    <row r="211" spans="3:10" ht="12.75">
      <c r="C211" s="20"/>
      <c r="D211" s="1"/>
      <c r="E211" s="3"/>
      <c r="G211" s="12">
        <f>IF(OR(ISBLANK(E211),NOT(ISBLANK(F211))),"",E211-D211)</f>
      </c>
      <c r="I211" s="13">
        <f t="shared" si="10"/>
      </c>
      <c r="J211" s="14">
        <f t="shared" si="11"/>
      </c>
    </row>
    <row r="212" spans="3:10" ht="12.75">
      <c r="C212" s="20"/>
      <c r="D212" s="1"/>
      <c r="E212" s="3"/>
      <c r="G212" s="12">
        <f>IF(OR(ISBLANK(E212),NOT(ISBLANK(F212))),"",E212-D212)</f>
      </c>
      <c r="I212" s="13">
        <f t="shared" si="10"/>
      </c>
      <c r="J212" s="14">
        <f t="shared" si="11"/>
      </c>
    </row>
    <row r="213" spans="7:10" ht="12.75">
      <c r="G213" s="12">
        <f>IF(OR(ISBLANK(E213),NOT(ISBLANK(F213))),"",E213-D213)</f>
      </c>
      <c r="I213" s="13">
        <f t="shared" si="10"/>
      </c>
      <c r="J213" s="14">
        <f t="shared" si="11"/>
      </c>
    </row>
    <row r="214" spans="7:10" ht="12.75">
      <c r="G214" s="12">
        <f>IF(OR(ISBLANK(E214),NOT(ISBLANK(F214))),"",E214-D214)</f>
      </c>
      <c r="I214" s="13">
        <f t="shared" si="10"/>
      </c>
      <c r="J214" s="14">
        <f t="shared" si="11"/>
      </c>
    </row>
    <row r="215" spans="7:10" ht="12.75">
      <c r="G215" s="12">
        <f>IF(OR(ISBLANK(E215),NOT(ISBLANK(F215))),"",E215-D215)</f>
      </c>
      <c r="I215" s="13">
        <f t="shared" si="10"/>
      </c>
      <c r="J215" s="14">
        <f t="shared" si="11"/>
      </c>
    </row>
    <row r="216" spans="7:10" ht="12.75">
      <c r="G216" s="12">
        <f>IF(OR(ISBLANK(E216),NOT(ISBLANK(F216))),"",E216-D216)</f>
      </c>
      <c r="I216" s="13">
        <f t="shared" si="10"/>
      </c>
      <c r="J216" s="14">
        <f t="shared" si="11"/>
      </c>
    </row>
    <row r="217" spans="7:10" ht="12.75">
      <c r="G217" s="12">
        <f>IF(OR(ISBLANK(E217),NOT(ISBLANK(F217))),"",E217-D217)</f>
      </c>
      <c r="I217" s="13">
        <f t="shared" si="10"/>
      </c>
      <c r="J217" s="14">
        <f t="shared" si="11"/>
      </c>
    </row>
    <row r="218" spans="7:10" ht="12.75">
      <c r="G218" s="12">
        <f>IF(OR(ISBLANK(E218),NOT(ISBLANK(F218))),"",E218-D218)</f>
      </c>
      <c r="I218" s="13">
        <f t="shared" si="10"/>
      </c>
      <c r="J218" s="14">
        <f t="shared" si="11"/>
      </c>
    </row>
    <row r="219" spans="7:10" ht="12.75">
      <c r="G219" s="12">
        <f>IF(OR(ISBLANK(E219),NOT(ISBLANK(F219))),"",E219-D219)</f>
      </c>
      <c r="I219" s="13">
        <f t="shared" si="10"/>
      </c>
      <c r="J219" s="14">
        <f t="shared" si="11"/>
      </c>
    </row>
    <row r="220" spans="7:10" ht="12.75">
      <c r="G220" s="12">
        <f>IF(OR(ISBLANK(E220),NOT(ISBLANK(F220))),"",E220-D220)</f>
      </c>
      <c r="I220" s="13">
        <f t="shared" si="10"/>
      </c>
      <c r="J220" s="14">
        <f t="shared" si="11"/>
      </c>
    </row>
    <row r="221" spans="7:10" ht="12.75">
      <c r="G221" s="12">
        <f>IF(OR(ISBLANK(E221),NOT(ISBLANK(F221))),"",E221-D221)</f>
      </c>
      <c r="I221" s="13">
        <f t="shared" si="10"/>
      </c>
      <c r="J221" s="14">
        <f t="shared" si="11"/>
      </c>
    </row>
    <row r="222" spans="7:10" ht="12.75">
      <c r="G222" s="12">
        <f>IF(OR(ISBLANK(E222),NOT(ISBLANK(F222))),"",E222-D222)</f>
      </c>
      <c r="I222" s="13">
        <f t="shared" si="10"/>
      </c>
      <c r="J222" s="14">
        <f t="shared" si="11"/>
      </c>
    </row>
    <row r="223" spans="7:10" ht="12.75">
      <c r="G223" s="12">
        <f>IF(OR(ISBLANK(E223),NOT(ISBLANK(F223))),"",E223-D223)</f>
      </c>
      <c r="I223" s="13">
        <f t="shared" si="10"/>
      </c>
      <c r="J223" s="14">
        <f t="shared" si="11"/>
      </c>
    </row>
    <row r="224" spans="7:10" ht="12.75">
      <c r="G224" s="12">
        <f>IF(OR(ISBLANK(E224),NOT(ISBLANK(F224))),"",E224-D224)</f>
      </c>
      <c r="I224" s="13">
        <f t="shared" si="10"/>
      </c>
      <c r="J224" s="14">
        <f t="shared" si="11"/>
      </c>
    </row>
    <row r="225" spans="7:10" ht="12.75">
      <c r="G225" s="12">
        <f>IF(OR(ISBLANK(E225),NOT(ISBLANK(F225))),"",E225-D225)</f>
      </c>
      <c r="I225" s="13">
        <f t="shared" si="10"/>
      </c>
      <c r="J225" s="14">
        <f t="shared" si="11"/>
      </c>
    </row>
    <row r="226" spans="7:10" ht="12.75">
      <c r="G226" s="12">
        <f>IF(OR(ISBLANK(E226),NOT(ISBLANK(F226))),"",E226-D226)</f>
      </c>
      <c r="I226" s="13">
        <f t="shared" si="10"/>
      </c>
      <c r="J226" s="14">
        <f t="shared" si="11"/>
      </c>
    </row>
    <row r="227" spans="7:10" ht="12.75">
      <c r="G227" s="12">
        <f>IF(OR(ISBLANK(E227),NOT(ISBLANK(F227))),"",E227-D227)</f>
      </c>
      <c r="I227" s="13">
        <f t="shared" si="10"/>
      </c>
      <c r="J227" s="14">
        <f t="shared" si="11"/>
      </c>
    </row>
    <row r="228" spans="7:10" ht="12.75">
      <c r="G228" s="12">
        <f>IF(OR(ISBLANK(E228),NOT(ISBLANK(F228))),"",E228-D228)</f>
      </c>
      <c r="I228" s="13">
        <f t="shared" si="10"/>
      </c>
      <c r="J228" s="14">
        <f t="shared" si="11"/>
      </c>
    </row>
    <row r="229" spans="7:10" ht="12.75">
      <c r="G229" s="12">
        <f>IF(OR(ISBLANK(E229),NOT(ISBLANK(F229))),"",E229-D229)</f>
      </c>
      <c r="I229" s="13">
        <f t="shared" si="10"/>
      </c>
      <c r="J229" s="14">
        <f t="shared" si="11"/>
      </c>
    </row>
    <row r="230" spans="7:10" ht="12.75">
      <c r="G230" s="12">
        <f>IF(OR(ISBLANK(E230),NOT(ISBLANK(F230))),"",E230-D230)</f>
      </c>
      <c r="I230" s="13">
        <f t="shared" si="10"/>
      </c>
      <c r="J230" s="14">
        <f t="shared" si="11"/>
      </c>
    </row>
    <row r="231" spans="7:10" ht="12.75">
      <c r="G231" s="12">
        <f>IF(OR(ISBLANK(E231),NOT(ISBLANK(F231))),"",E231-D231)</f>
      </c>
      <c r="I231" s="13">
        <f t="shared" si="10"/>
      </c>
      <c r="J231" s="14">
        <f t="shared" si="11"/>
      </c>
    </row>
    <row r="232" spans="7:10" ht="12.75">
      <c r="G232" s="12">
        <f>IF(OR(ISBLANK(E232),NOT(ISBLANK(F232))),"",E232-D232)</f>
      </c>
      <c r="I232" s="13">
        <f t="shared" si="10"/>
      </c>
      <c r="J232" s="14">
        <f t="shared" si="11"/>
      </c>
    </row>
    <row r="233" spans="7:10" ht="12.75">
      <c r="G233" s="12">
        <f>IF(OR(ISBLANK(E233),NOT(ISBLANK(F233))),"",E233-D233)</f>
      </c>
      <c r="I233" s="13">
        <f t="shared" si="10"/>
      </c>
      <c r="J233" s="14">
        <f t="shared" si="11"/>
      </c>
    </row>
    <row r="234" spans="7:10" ht="12.75">
      <c r="G234" s="12">
        <f>IF(OR(ISBLANK(E234),NOT(ISBLANK(F234))),"",E234-D234)</f>
      </c>
      <c r="I234" s="13">
        <f t="shared" si="10"/>
      </c>
      <c r="J234" s="14">
        <f t="shared" si="11"/>
      </c>
    </row>
    <row r="235" spans="7:10" ht="12.75">
      <c r="G235" s="12">
        <f>IF(OR(ISBLANK(E235),NOT(ISBLANK(F235))),"",E235-D235)</f>
      </c>
      <c r="I235" s="13">
        <f t="shared" si="10"/>
      </c>
      <c r="J235" s="14">
        <f t="shared" si="11"/>
      </c>
    </row>
    <row r="236" spans="7:10" ht="12.75">
      <c r="G236" s="12">
        <f>IF(OR(ISBLANK(E236),NOT(ISBLANK(F236))),"",E236-D236)</f>
      </c>
      <c r="I236" s="13">
        <f t="shared" si="10"/>
      </c>
      <c r="J236" s="14">
        <f t="shared" si="11"/>
      </c>
    </row>
    <row r="237" spans="7:10" ht="12.75">
      <c r="G237" s="12">
        <f>IF(OR(ISBLANK(E237),NOT(ISBLANK(F237))),"",E237-D237)</f>
      </c>
      <c r="I237" s="13">
        <f t="shared" si="10"/>
      </c>
      <c r="J237" s="14">
        <f t="shared" si="11"/>
      </c>
    </row>
    <row r="238" spans="7:10" ht="12.75">
      <c r="G238" s="12">
        <f>IF(OR(ISBLANK(E238),NOT(ISBLANK(F238))),"",E238-D238)</f>
      </c>
      <c r="I238" s="13">
        <f t="shared" si="10"/>
      </c>
      <c r="J238" s="14">
        <f t="shared" si="11"/>
      </c>
    </row>
    <row r="239" spans="7:10" ht="12.75">
      <c r="G239" s="12">
        <f>IF(OR(ISBLANK(E239),NOT(ISBLANK(F239))),"",E239-D239)</f>
      </c>
      <c r="I239" s="13">
        <f t="shared" si="10"/>
      </c>
      <c r="J239" s="14">
        <f t="shared" si="11"/>
      </c>
    </row>
    <row r="240" spans="7:10" ht="12.75">
      <c r="G240" s="12">
        <f>IF(OR(ISBLANK(E240),NOT(ISBLANK(F240))),"",E240-D240)</f>
      </c>
      <c r="I240" s="13">
        <f t="shared" si="10"/>
      </c>
      <c r="J240" s="14">
        <f t="shared" si="11"/>
      </c>
    </row>
    <row r="241" spans="7:10" ht="12.75">
      <c r="G241" s="12">
        <f>IF(OR(ISBLANK(E241),NOT(ISBLANK(F241))),"",E241-D241)</f>
      </c>
      <c r="I241" s="13">
        <f t="shared" si="10"/>
      </c>
      <c r="J241" s="14">
        <f t="shared" si="11"/>
      </c>
    </row>
    <row r="242" spans="7:10" ht="12.75">
      <c r="G242" s="12">
        <f>IF(OR(ISBLANK(E242),NOT(ISBLANK(F242))),"",E242-D242)</f>
      </c>
      <c r="I242" s="13">
        <f t="shared" si="10"/>
      </c>
      <c r="J242" s="14">
        <f t="shared" si="11"/>
      </c>
    </row>
    <row r="243" spans="7:10" ht="12.75">
      <c r="G243" s="12">
        <f>IF(OR(ISBLANK(E243),NOT(ISBLANK(F243))),"",E243-D243)</f>
      </c>
      <c r="I243" s="13">
        <f t="shared" si="10"/>
      </c>
      <c r="J243" s="14">
        <f t="shared" si="11"/>
      </c>
    </row>
    <row r="244" spans="7:10" ht="12.75">
      <c r="G244" s="12">
        <f>IF(OR(ISBLANK(E244),NOT(ISBLANK(F244))),"",E244-D244)</f>
      </c>
      <c r="I244" s="13">
        <f t="shared" si="10"/>
      </c>
      <c r="J244" s="14">
        <f t="shared" si="11"/>
      </c>
    </row>
    <row r="245" spans="7:10" ht="12.75">
      <c r="G245" s="12">
        <f>IF(OR(ISBLANK(E245),NOT(ISBLANK(F245))),"",E245-D245)</f>
      </c>
      <c r="I245" s="13">
        <f t="shared" si="10"/>
      </c>
      <c r="J245" s="14">
        <f t="shared" si="11"/>
      </c>
    </row>
    <row r="246" spans="7:10" ht="12.75">
      <c r="G246" s="12">
        <f>IF(OR(ISBLANK(E246),NOT(ISBLANK(F246))),"",E246-D246)</f>
      </c>
      <c r="I246" s="13">
        <f t="shared" si="10"/>
      </c>
      <c r="J246" s="14">
        <f t="shared" si="11"/>
      </c>
    </row>
    <row r="247" spans="7:10" ht="12.75">
      <c r="G247" s="12">
        <f>IF(OR(ISBLANK(E247),NOT(ISBLANK(F247))),"",E247-D247)</f>
      </c>
      <c r="I247" s="13">
        <f t="shared" si="10"/>
      </c>
      <c r="J247" s="14">
        <f t="shared" si="11"/>
      </c>
    </row>
    <row r="248" spans="7:10" ht="12.75">
      <c r="G248" s="12">
        <f>IF(OR(ISBLANK(E248),NOT(ISBLANK(F248))),"",E248-D248)</f>
      </c>
      <c r="I248" s="13">
        <f t="shared" si="10"/>
      </c>
      <c r="J248" s="14">
        <f t="shared" si="11"/>
      </c>
    </row>
    <row r="249" spans="7:10" ht="12.75">
      <c r="G249" s="12">
        <f>IF(OR(ISBLANK(E249),NOT(ISBLANK(F249))),"",E249-D249)</f>
      </c>
      <c r="I249" s="13">
        <f t="shared" si="10"/>
      </c>
      <c r="J249" s="14">
        <f t="shared" si="11"/>
      </c>
    </row>
    <row r="250" spans="7:10" ht="12.75">
      <c r="G250" s="12">
        <f>IF(OR(ISBLANK(E250),NOT(ISBLANK(F250))),"",E250-D250)</f>
      </c>
      <c r="I250" s="13">
        <f t="shared" si="10"/>
      </c>
      <c r="J250" s="14">
        <f t="shared" si="11"/>
      </c>
    </row>
    <row r="251" spans="7:10" ht="12.75">
      <c r="G251" s="12">
        <f>IF(OR(ISBLANK(E251),NOT(ISBLANK(F251))),"",E251-D251)</f>
      </c>
      <c r="I251" s="13">
        <f t="shared" si="10"/>
      </c>
      <c r="J251" s="14">
        <f t="shared" si="11"/>
      </c>
    </row>
    <row r="252" spans="7:10" ht="12.75">
      <c r="G252" s="12">
        <f>IF(OR(ISBLANK(E252),NOT(ISBLANK(F252))),"",E252-D252)</f>
      </c>
      <c r="I252" s="13">
        <f t="shared" si="10"/>
      </c>
      <c r="J252" s="14">
        <f t="shared" si="11"/>
      </c>
    </row>
    <row r="253" spans="7:10" ht="12.75">
      <c r="G253" s="12">
        <f>IF(OR(ISBLANK(E253),NOT(ISBLANK(F253))),"",E253-D253)</f>
      </c>
      <c r="I253" s="13">
        <f t="shared" si="10"/>
      </c>
      <c r="J253" s="14">
        <f t="shared" si="11"/>
      </c>
    </row>
    <row r="254" spans="7:10" ht="12.75">
      <c r="G254" s="12">
        <f>IF(OR(ISBLANK(E254),NOT(ISBLANK(F254))),"",E254-D254)</f>
      </c>
      <c r="I254" s="13">
        <f t="shared" si="10"/>
      </c>
      <c r="J254" s="14">
        <f t="shared" si="11"/>
      </c>
    </row>
    <row r="255" spans="7:10" ht="12.75">
      <c r="G255" s="12">
        <f>IF(OR(ISBLANK(E255),NOT(ISBLANK(F255))),"",E255-D255)</f>
      </c>
      <c r="I255" s="13">
        <f t="shared" si="10"/>
      </c>
      <c r="J255" s="14">
        <f t="shared" si="11"/>
      </c>
    </row>
    <row r="256" spans="7:10" ht="12.75">
      <c r="G256" s="12">
        <f>IF(OR(ISBLANK(E256),NOT(ISBLANK(F256))),"",E256-D256)</f>
      </c>
      <c r="I256" s="13">
        <f t="shared" si="10"/>
      </c>
      <c r="J256" s="14">
        <f t="shared" si="11"/>
      </c>
    </row>
    <row r="257" spans="7:10" ht="12.75">
      <c r="G257" s="12">
        <f>IF(OR(ISBLANK(E257),NOT(ISBLANK(F257))),"",E257-D257)</f>
      </c>
      <c r="I257" s="13">
        <f t="shared" si="10"/>
      </c>
      <c r="J257" s="14">
        <f t="shared" si="11"/>
      </c>
    </row>
    <row r="258" spans="7:10" ht="12.75">
      <c r="G258" s="12">
        <f>IF(OR(ISBLANK(E258),NOT(ISBLANK(F258))),"",E258-D258)</f>
      </c>
      <c r="I258" s="13">
        <f t="shared" si="10"/>
      </c>
      <c r="J258" s="14">
        <f t="shared" si="11"/>
      </c>
    </row>
    <row r="259" spans="7:10" ht="12.75">
      <c r="G259" s="12">
        <f>IF(OR(ISBLANK(E259),NOT(ISBLANK(F259))),"",E259-D259)</f>
      </c>
      <c r="I259" s="13">
        <f t="shared" si="10"/>
      </c>
      <c r="J259" s="14">
        <f t="shared" si="11"/>
      </c>
    </row>
    <row r="260" spans="7:10" ht="12.75">
      <c r="G260" s="12">
        <f>IF(OR(ISBLANK(E260),NOT(ISBLANK(F260))),"",E260-D260)</f>
      </c>
      <c r="I260" s="13">
        <f t="shared" si="10"/>
      </c>
      <c r="J260" s="14">
        <f t="shared" si="11"/>
      </c>
    </row>
    <row r="261" spans="7:10" ht="12.75">
      <c r="G261" s="12">
        <f>IF(OR(ISBLANK(E261),NOT(ISBLANK(F261))),"",E261-D261)</f>
      </c>
      <c r="I261" s="13">
        <f t="shared" si="10"/>
      </c>
      <c r="J261" s="14">
        <f t="shared" si="11"/>
      </c>
    </row>
    <row r="262" spans="7:10" ht="12.75">
      <c r="G262" s="12">
        <f>IF(OR(ISBLANK(E262),NOT(ISBLANK(F262))),"",E262-D262)</f>
      </c>
      <c r="I262" s="13">
        <f t="shared" si="10"/>
      </c>
      <c r="J262" s="14">
        <f t="shared" si="11"/>
      </c>
    </row>
    <row r="263" spans="7:10" ht="12.75">
      <c r="G263" s="12">
        <f>IF(OR(ISBLANK(E263),NOT(ISBLANK(F263))),"",E263-D263)</f>
      </c>
      <c r="I263" s="13">
        <f aca="true" t="shared" si="12" ref="I263:I299">IF(ISBLANK(C263),"",IF(B263=1,C263,CONCATENATE(C263," (",B263,")")))</f>
      </c>
      <c r="J263" s="14">
        <f aca="true" t="shared" si="13" ref="J263:J299">IF(ISBLANK(F263),IF(ISNUMBER(G263),CONCATENATE(HOUR(G263)*60+MINUTE(G263),":",RIGHT(CONCATENATE("0",SECOND(G263)),2)),IF(ISBLANK(E263),"",E263)),F263)</f>
      </c>
    </row>
    <row r="264" spans="7:10" ht="12.75">
      <c r="G264" s="12">
        <f>IF(OR(ISBLANK(E264),NOT(ISBLANK(F264))),"",E264-D264)</f>
      </c>
      <c r="I264" s="13">
        <f t="shared" si="12"/>
      </c>
      <c r="J264" s="14">
        <f t="shared" si="13"/>
      </c>
    </row>
    <row r="265" spans="7:10" ht="12.75">
      <c r="G265" s="12">
        <f>IF(OR(ISBLANK(E265),NOT(ISBLANK(F265))),"",E265-D265)</f>
      </c>
      <c r="I265" s="13">
        <f t="shared" si="12"/>
      </c>
      <c r="J265" s="14">
        <f t="shared" si="13"/>
      </c>
    </row>
    <row r="266" spans="7:10" ht="12.75">
      <c r="G266" s="12">
        <f>IF(OR(ISBLANK(E266),NOT(ISBLANK(F266))),"",E266-D266)</f>
      </c>
      <c r="I266" s="13">
        <f t="shared" si="12"/>
      </c>
      <c r="J266" s="14">
        <f t="shared" si="13"/>
      </c>
    </row>
    <row r="267" spans="7:10" ht="12.75">
      <c r="G267" s="12">
        <f>IF(OR(ISBLANK(E267),NOT(ISBLANK(F267))),"",E267-D267)</f>
      </c>
      <c r="I267" s="13">
        <f t="shared" si="12"/>
      </c>
      <c r="J267" s="14">
        <f t="shared" si="13"/>
      </c>
    </row>
    <row r="268" spans="7:10" ht="12.75">
      <c r="G268" s="12">
        <f>IF(OR(ISBLANK(E268),NOT(ISBLANK(F268))),"",E268-D268)</f>
      </c>
      <c r="I268" s="13">
        <f t="shared" si="12"/>
      </c>
      <c r="J268" s="14">
        <f t="shared" si="13"/>
      </c>
    </row>
    <row r="269" spans="7:10" ht="12.75">
      <c r="G269" s="12">
        <f>IF(OR(ISBLANK(E269),NOT(ISBLANK(F269))),"",E269-D269)</f>
      </c>
      <c r="I269" s="13">
        <f t="shared" si="12"/>
      </c>
      <c r="J269" s="14">
        <f t="shared" si="13"/>
      </c>
    </row>
    <row r="270" spans="7:10" ht="12.75">
      <c r="G270" s="12">
        <f>IF(OR(ISBLANK(E270),NOT(ISBLANK(F270))),"",E270-D270)</f>
      </c>
      <c r="I270" s="13">
        <f t="shared" si="12"/>
      </c>
      <c r="J270" s="14">
        <f t="shared" si="13"/>
      </c>
    </row>
    <row r="271" spans="7:10" ht="12.75">
      <c r="G271" s="12">
        <f>IF(OR(ISBLANK(E271),NOT(ISBLANK(F271))),"",E271-D271)</f>
      </c>
      <c r="I271" s="13">
        <f t="shared" si="12"/>
      </c>
      <c r="J271" s="14">
        <f t="shared" si="13"/>
      </c>
    </row>
    <row r="272" spans="7:10" ht="12.75">
      <c r="G272" s="12">
        <f>IF(OR(ISBLANK(E272),NOT(ISBLANK(F272))),"",E272-D272)</f>
      </c>
      <c r="I272" s="13">
        <f t="shared" si="12"/>
      </c>
      <c r="J272" s="14">
        <f t="shared" si="13"/>
      </c>
    </row>
    <row r="273" spans="7:10" ht="12.75">
      <c r="G273" s="12">
        <f>IF(OR(ISBLANK(E273),NOT(ISBLANK(F273))),"",E273-D273)</f>
      </c>
      <c r="I273" s="13">
        <f t="shared" si="12"/>
      </c>
      <c r="J273" s="14">
        <f t="shared" si="13"/>
      </c>
    </row>
    <row r="274" spans="7:10" ht="12.75">
      <c r="G274" s="12">
        <f>IF(OR(ISBLANK(E274),NOT(ISBLANK(F274))),"",E274-D274)</f>
      </c>
      <c r="I274" s="13">
        <f t="shared" si="12"/>
      </c>
      <c r="J274" s="14">
        <f t="shared" si="13"/>
      </c>
    </row>
    <row r="275" spans="7:10" ht="12.75">
      <c r="G275" s="12">
        <f>IF(OR(ISBLANK(E275),NOT(ISBLANK(F275))),"",E275-D275)</f>
      </c>
      <c r="I275" s="13">
        <f t="shared" si="12"/>
      </c>
      <c r="J275" s="14">
        <f t="shared" si="13"/>
      </c>
    </row>
    <row r="276" spans="7:10" ht="12.75">
      <c r="G276" s="12">
        <f>IF(OR(ISBLANK(E276),NOT(ISBLANK(F276))),"",E276-D276)</f>
      </c>
      <c r="I276" s="13">
        <f t="shared" si="12"/>
      </c>
      <c r="J276" s="14">
        <f t="shared" si="13"/>
      </c>
    </row>
    <row r="277" spans="7:10" ht="12.75">
      <c r="G277" s="12">
        <f>IF(OR(ISBLANK(E277),NOT(ISBLANK(F277))),"",E277-D277)</f>
      </c>
      <c r="I277" s="13">
        <f t="shared" si="12"/>
      </c>
      <c r="J277" s="14">
        <f t="shared" si="13"/>
      </c>
    </row>
    <row r="278" spans="7:10" ht="12.75">
      <c r="G278" s="12">
        <f>IF(OR(ISBLANK(E278),NOT(ISBLANK(F278))),"",E278-D278)</f>
      </c>
      <c r="I278" s="13">
        <f t="shared" si="12"/>
      </c>
      <c r="J278" s="14">
        <f t="shared" si="13"/>
      </c>
    </row>
    <row r="279" spans="7:10" ht="12.75">
      <c r="G279" s="12">
        <f>IF(OR(ISBLANK(E279),NOT(ISBLANK(F279))),"",E279-D279)</f>
      </c>
      <c r="I279" s="13">
        <f t="shared" si="12"/>
      </c>
      <c r="J279" s="14">
        <f t="shared" si="13"/>
      </c>
    </row>
    <row r="280" spans="7:10" ht="12.75">
      <c r="G280" s="12">
        <f>IF(OR(ISBLANK(E280),NOT(ISBLANK(F280))),"",E280-D280)</f>
      </c>
      <c r="I280" s="13">
        <f t="shared" si="12"/>
      </c>
      <c r="J280" s="14">
        <f t="shared" si="13"/>
      </c>
    </row>
    <row r="281" spans="7:10" ht="12.75">
      <c r="G281" s="12">
        <f>IF(OR(ISBLANK(E281),NOT(ISBLANK(F281))),"",E281-D281)</f>
      </c>
      <c r="I281" s="13">
        <f t="shared" si="12"/>
      </c>
      <c r="J281" s="14">
        <f t="shared" si="13"/>
      </c>
    </row>
    <row r="282" spans="7:10" ht="12.75">
      <c r="G282" s="12">
        <f>IF(OR(ISBLANK(E282),NOT(ISBLANK(F282))),"",E282-D282)</f>
      </c>
      <c r="I282" s="13">
        <f t="shared" si="12"/>
      </c>
      <c r="J282" s="14">
        <f t="shared" si="13"/>
      </c>
    </row>
    <row r="283" spans="7:10" ht="12.75">
      <c r="G283" s="12">
        <f>IF(OR(ISBLANK(E283),NOT(ISBLANK(F283))),"",E283-D283)</f>
      </c>
      <c r="I283" s="13">
        <f t="shared" si="12"/>
      </c>
      <c r="J283" s="14">
        <f t="shared" si="13"/>
      </c>
    </row>
    <row r="284" spans="7:10" ht="12.75">
      <c r="G284" s="12">
        <f>IF(OR(ISBLANK(E284),NOT(ISBLANK(F284))),"",E284-D284)</f>
      </c>
      <c r="I284" s="13">
        <f t="shared" si="12"/>
      </c>
      <c r="J284" s="14">
        <f t="shared" si="13"/>
      </c>
    </row>
    <row r="285" spans="7:10" ht="12.75">
      <c r="G285" s="12">
        <f>IF(OR(ISBLANK(E285),NOT(ISBLANK(F285))),"",E285-D285)</f>
      </c>
      <c r="I285" s="13">
        <f t="shared" si="12"/>
      </c>
      <c r="J285" s="14">
        <f t="shared" si="13"/>
      </c>
    </row>
    <row r="286" spans="7:10" ht="12.75">
      <c r="G286" s="12">
        <f>IF(OR(ISBLANK(E286),NOT(ISBLANK(F286))),"",E286-D286)</f>
      </c>
      <c r="I286" s="13">
        <f t="shared" si="12"/>
      </c>
      <c r="J286" s="14">
        <f t="shared" si="13"/>
      </c>
    </row>
    <row r="287" spans="7:10" ht="12.75">
      <c r="G287" s="12">
        <f>IF(OR(ISBLANK(E287),NOT(ISBLANK(F287))),"",E287-D287)</f>
      </c>
      <c r="I287" s="13">
        <f t="shared" si="12"/>
      </c>
      <c r="J287" s="14">
        <f t="shared" si="13"/>
      </c>
    </row>
    <row r="288" spans="7:10" ht="12.75">
      <c r="G288" s="12">
        <f>IF(OR(ISBLANK(E288),NOT(ISBLANK(F288))),"",E288-D288)</f>
      </c>
      <c r="I288" s="13">
        <f t="shared" si="12"/>
      </c>
      <c r="J288" s="14">
        <f t="shared" si="13"/>
      </c>
    </row>
    <row r="289" spans="7:10" ht="12.75">
      <c r="G289" s="12">
        <f>IF(OR(ISBLANK(E289),NOT(ISBLANK(F289))),"",E289-D289)</f>
      </c>
      <c r="I289" s="13">
        <f t="shared" si="12"/>
      </c>
      <c r="J289" s="14">
        <f t="shared" si="13"/>
      </c>
    </row>
    <row r="290" spans="7:10" ht="12.75">
      <c r="G290" s="12">
        <f>IF(OR(ISBLANK(E290),NOT(ISBLANK(F290))),"",E290-D290)</f>
      </c>
      <c r="I290" s="13">
        <f t="shared" si="12"/>
      </c>
      <c r="J290" s="14">
        <f t="shared" si="13"/>
      </c>
    </row>
    <row r="291" spans="7:10" ht="12.75">
      <c r="G291" s="12">
        <f>IF(OR(ISBLANK(E291),NOT(ISBLANK(F291))),"",E291-D291)</f>
      </c>
      <c r="I291" s="13">
        <f t="shared" si="12"/>
      </c>
      <c r="J291" s="14">
        <f t="shared" si="13"/>
      </c>
    </row>
    <row r="292" spans="7:10" ht="12.75">
      <c r="G292" s="12">
        <f>IF(OR(ISBLANK(E292),NOT(ISBLANK(F292))),"",E292-D292)</f>
      </c>
      <c r="I292" s="13">
        <f t="shared" si="12"/>
      </c>
      <c r="J292" s="14">
        <f t="shared" si="13"/>
      </c>
    </row>
    <row r="293" spans="7:10" ht="12.75">
      <c r="G293" s="12">
        <f>IF(OR(ISBLANK(E293),NOT(ISBLANK(F293))),"",E293-D293)</f>
      </c>
      <c r="I293" s="13">
        <f t="shared" si="12"/>
      </c>
      <c r="J293" s="14">
        <f t="shared" si="13"/>
      </c>
    </row>
    <row r="294" spans="7:10" ht="12.75">
      <c r="G294" s="12">
        <f>IF(OR(ISBLANK(E294),NOT(ISBLANK(F294))),"",E294-D294)</f>
      </c>
      <c r="I294" s="13">
        <f t="shared" si="12"/>
      </c>
      <c r="J294" s="14">
        <f t="shared" si="13"/>
      </c>
    </row>
    <row r="295" spans="7:10" ht="12.75">
      <c r="G295" s="12">
        <f>IF(OR(ISBLANK(E295),NOT(ISBLANK(F295))),"",E295-D295)</f>
      </c>
      <c r="I295" s="13">
        <f t="shared" si="12"/>
      </c>
      <c r="J295" s="14">
        <f t="shared" si="13"/>
      </c>
    </row>
    <row r="296" spans="7:10" ht="12.75">
      <c r="G296" s="12">
        <f>IF(OR(ISBLANK(E296),NOT(ISBLANK(F296))),"",E296-D296)</f>
      </c>
      <c r="I296" s="13">
        <f t="shared" si="12"/>
      </c>
      <c r="J296" s="14">
        <f t="shared" si="13"/>
      </c>
    </row>
    <row r="297" spans="7:10" ht="12.75">
      <c r="G297" s="12">
        <f>IF(OR(ISBLANK(E297),NOT(ISBLANK(F297))),"",E297-D297)</f>
      </c>
      <c r="I297" s="13">
        <f t="shared" si="12"/>
      </c>
      <c r="J297" s="14">
        <f t="shared" si="13"/>
      </c>
    </row>
    <row r="298" spans="7:10" ht="12.75">
      <c r="G298" s="12">
        <f>IF(OR(ISBLANK(E298),NOT(ISBLANK(F298))),"",E298-D298)</f>
      </c>
      <c r="I298" s="13">
        <f t="shared" si="12"/>
      </c>
      <c r="J298" s="14">
        <f t="shared" si="13"/>
      </c>
    </row>
    <row r="299" spans="7:10" ht="12.75">
      <c r="G299" s="12">
        <f>IF(OR(ISBLANK(E299),NOT(ISBLANK(F299))),"",E299-D299)</f>
      </c>
      <c r="I299" s="13">
        <f t="shared" si="12"/>
      </c>
      <c r="J299" s="14">
        <f t="shared" si="13"/>
      </c>
    </row>
  </sheetData>
  <printOptions/>
  <pageMargins left="0.75" right="0.75" top="1" bottom="1" header="0.5" footer="0.5"/>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AX57"/>
  <sheetViews>
    <sheetView tabSelected="1" workbookViewId="0" topLeftCell="A1">
      <pane xSplit="9" ySplit="2" topLeftCell="J3" activePane="bottomRight" state="frozen"/>
      <selection pane="topLeft" activeCell="A1" sqref="A1"/>
      <selection pane="topRight" activeCell="J1" sqref="J1"/>
      <selection pane="bottomLeft" activeCell="A3" sqref="A3"/>
      <selection pane="bottomRight" activeCell="A1" sqref="A1"/>
    </sheetView>
  </sheetViews>
  <sheetFormatPr defaultColWidth="9.140625" defaultRowHeight="12.75"/>
  <cols>
    <col min="1" max="1" width="7.28125" style="2" bestFit="1" customWidth="1"/>
    <col min="2" max="2" width="6.57421875" style="2" bestFit="1" customWidth="1"/>
    <col min="3" max="3" width="32.140625" style="0" bestFit="1" customWidth="1"/>
    <col min="4" max="4" width="5.57421875" style="0" bestFit="1" customWidth="1"/>
    <col min="5" max="6" width="8.140625" style="0" bestFit="1" customWidth="1"/>
    <col min="7" max="7" width="7.8515625" style="2" bestFit="1" customWidth="1"/>
    <col min="8" max="8" width="7.57421875" style="2" bestFit="1" customWidth="1"/>
    <col min="9" max="9" width="6.00390625" style="2" bestFit="1" customWidth="1"/>
    <col min="10" max="16" width="3.00390625" style="2" bestFit="1" customWidth="1"/>
    <col min="17" max="47" width="4.00390625" style="2" bestFit="1" customWidth="1"/>
    <col min="48" max="48" width="3.57421875" style="2" bestFit="1" customWidth="1"/>
    <col min="49" max="49" width="3.57421875" style="0" bestFit="1" customWidth="1"/>
    <col min="50" max="50" width="8.421875" style="2" bestFit="1" customWidth="1"/>
    <col min="51" max="16384" width="8.8515625" style="0" customWidth="1"/>
  </cols>
  <sheetData>
    <row r="1" spans="6:50" ht="12.75">
      <c r="F1" s="3">
        <v>0.052083333333333336</v>
      </c>
      <c r="G1" s="22">
        <v>0.08333333333333333</v>
      </c>
      <c r="H1" s="22"/>
      <c r="J1" s="25">
        <v>24</v>
      </c>
      <c r="K1" s="25">
        <v>34</v>
      </c>
      <c r="L1" s="25">
        <v>41</v>
      </c>
      <c r="M1" s="25">
        <v>52</v>
      </c>
      <c r="N1" s="25">
        <v>62</v>
      </c>
      <c r="O1" s="25">
        <v>85</v>
      </c>
      <c r="P1" s="25">
        <v>98</v>
      </c>
      <c r="Q1" s="25">
        <v>111</v>
      </c>
      <c r="R1" s="25">
        <v>113</v>
      </c>
      <c r="S1" s="25">
        <v>114</v>
      </c>
      <c r="T1" s="25">
        <v>127</v>
      </c>
      <c r="U1" s="25">
        <v>135</v>
      </c>
      <c r="V1" s="25">
        <v>143</v>
      </c>
      <c r="W1" s="25">
        <v>147</v>
      </c>
      <c r="X1" s="25">
        <v>155</v>
      </c>
      <c r="Y1" s="25">
        <v>202</v>
      </c>
      <c r="Z1" s="25">
        <v>203</v>
      </c>
      <c r="AA1" s="25">
        <v>211</v>
      </c>
      <c r="AB1" s="25">
        <v>212</v>
      </c>
      <c r="AC1" s="25">
        <v>223</v>
      </c>
      <c r="AD1" s="25">
        <v>227</v>
      </c>
      <c r="AE1" s="25">
        <v>233</v>
      </c>
      <c r="AF1" s="25">
        <v>234</v>
      </c>
      <c r="AG1" s="25">
        <v>237</v>
      </c>
      <c r="AH1" s="25">
        <v>241</v>
      </c>
      <c r="AI1" s="25">
        <v>244</v>
      </c>
      <c r="AJ1" s="25">
        <v>245</v>
      </c>
      <c r="AK1" s="25">
        <v>247</v>
      </c>
      <c r="AL1" s="25">
        <v>255</v>
      </c>
      <c r="AM1" s="25">
        <v>261</v>
      </c>
      <c r="AN1" s="25">
        <v>262</v>
      </c>
      <c r="AO1" s="25">
        <v>267</v>
      </c>
      <c r="AP1" s="25">
        <v>271</v>
      </c>
      <c r="AQ1" s="25">
        <v>272</v>
      </c>
      <c r="AR1" s="25">
        <v>273</v>
      </c>
      <c r="AS1" s="25">
        <v>274</v>
      </c>
      <c r="AT1" s="25">
        <v>282</v>
      </c>
      <c r="AU1" s="25">
        <v>700</v>
      </c>
      <c r="AV1" s="25" t="s">
        <v>33</v>
      </c>
      <c r="AW1" s="25" t="s">
        <v>34</v>
      </c>
      <c r="AX1" s="2" t="s">
        <v>138</v>
      </c>
    </row>
    <row r="2" spans="1:50" s="24" customFormat="1" ht="12.75">
      <c r="A2" s="11" t="s">
        <v>123</v>
      </c>
      <c r="B2" s="11" t="s">
        <v>129</v>
      </c>
      <c r="C2" s="24" t="s">
        <v>124</v>
      </c>
      <c r="D2" s="24" t="s">
        <v>125</v>
      </c>
      <c r="E2" s="24" t="s">
        <v>126</v>
      </c>
      <c r="F2" s="24" t="s">
        <v>127</v>
      </c>
      <c r="G2" s="24" t="s">
        <v>3</v>
      </c>
      <c r="H2" s="11" t="s">
        <v>135</v>
      </c>
      <c r="I2" s="11" t="s">
        <v>136</v>
      </c>
      <c r="J2" s="11">
        <v>5</v>
      </c>
      <c r="K2" s="11">
        <v>4</v>
      </c>
      <c r="L2" s="11">
        <v>5</v>
      </c>
      <c r="M2" s="11">
        <v>5</v>
      </c>
      <c r="N2" s="11">
        <v>3</v>
      </c>
      <c r="O2" s="11">
        <v>1</v>
      </c>
      <c r="P2" s="11">
        <v>4</v>
      </c>
      <c r="Q2" s="11">
        <v>1</v>
      </c>
      <c r="R2" s="11">
        <v>1</v>
      </c>
      <c r="S2" s="11">
        <v>1</v>
      </c>
      <c r="T2" s="11">
        <v>1</v>
      </c>
      <c r="U2" s="11">
        <v>1</v>
      </c>
      <c r="V2" s="11">
        <v>2</v>
      </c>
      <c r="W2" s="11">
        <v>2</v>
      </c>
      <c r="X2" s="11">
        <v>2</v>
      </c>
      <c r="Y2" s="11">
        <v>2</v>
      </c>
      <c r="Z2" s="11">
        <v>1</v>
      </c>
      <c r="AA2" s="11">
        <v>1</v>
      </c>
      <c r="AB2" s="11">
        <v>2</v>
      </c>
      <c r="AC2" s="11">
        <v>3</v>
      </c>
      <c r="AD2" s="11">
        <v>3</v>
      </c>
      <c r="AE2" s="11">
        <v>3</v>
      </c>
      <c r="AF2" s="11">
        <v>3</v>
      </c>
      <c r="AG2" s="11">
        <v>4</v>
      </c>
      <c r="AH2" s="11">
        <v>5</v>
      </c>
      <c r="AI2" s="11">
        <v>2</v>
      </c>
      <c r="AJ2" s="11">
        <v>5</v>
      </c>
      <c r="AK2" s="11">
        <v>3</v>
      </c>
      <c r="AL2" s="11">
        <v>3</v>
      </c>
      <c r="AM2" s="11">
        <v>2</v>
      </c>
      <c r="AN2" s="11">
        <v>4</v>
      </c>
      <c r="AO2" s="11">
        <v>2</v>
      </c>
      <c r="AP2" s="11">
        <v>4</v>
      </c>
      <c r="AQ2" s="11">
        <v>5</v>
      </c>
      <c r="AR2" s="11">
        <v>4</v>
      </c>
      <c r="AS2" s="11">
        <v>5</v>
      </c>
      <c r="AT2" s="11">
        <v>5</v>
      </c>
      <c r="AU2" s="11">
        <v>4</v>
      </c>
      <c r="AV2" s="11">
        <v>3</v>
      </c>
      <c r="AW2" s="24">
        <v>4</v>
      </c>
      <c r="AX2" s="11" t="s">
        <v>139</v>
      </c>
    </row>
    <row r="3" spans="1:50" ht="12.75">
      <c r="A3" s="2" t="s">
        <v>146</v>
      </c>
      <c r="B3" s="2">
        <v>1</v>
      </c>
      <c r="C3" t="s">
        <v>147</v>
      </c>
      <c r="D3" s="1">
        <v>0.4055555555555555</v>
      </c>
      <c r="E3" s="3">
        <v>0.47164351851851855</v>
      </c>
      <c r="F3" s="3">
        <f>E3-D3</f>
        <v>0.06608796296296304</v>
      </c>
      <c r="G3" s="23">
        <f>IF((F3-IF(A3="green",F$1,G$1))&gt;0,3*(MINUTE(F3-IF(A3="green",F$1,G$1))+IF(SECOND(F3-IF(A3="green",F$1,G$1))&gt;0,1,0)),"")</f>
        <v>63</v>
      </c>
      <c r="H3" s="23">
        <f>IF(G3="",I3,IF(I3&gt;G3,I3-G3,0))</f>
        <v>0</v>
      </c>
      <c r="I3" s="2">
        <f aca="true" t="shared" si="0" ref="I3:I36">J3*J$2+K3*K$2+L3*L$2+M3*M$2+N3*N$2+O3*O$2+P3*P$2+Q3*Q$2+R3*R$2+S3*S$2+T3*T$2+U3*U$2+V3*V$2+W3*W$2+X3*X$2+Y3*Y$2+Z3*Z$2+AA3*AA$2+AB3*AB$2+AC3*AC$2+AD3*AD$2+AE3*AE$2+AF3*AF$2+AG3*AG$2+AH3*AH$2+AI3*AI$2+AJ3*AJ$2+AK3*AK$2+AL3*AL$2+AM3*AM$2+AN3*AN$2+AO3*AO$2+AP3*AP$2+AQ3*AQ$2+AR3*AR$2+AS3*AS$2+AT3*AT$2+AU3*AU$2+AV3*AV$2+AW3*AW$2</f>
        <v>22</v>
      </c>
      <c r="R3" s="2">
        <v>1</v>
      </c>
      <c r="T3" s="2">
        <v>1</v>
      </c>
      <c r="W3" s="2">
        <v>1</v>
      </c>
      <c r="Y3" s="2">
        <v>1</v>
      </c>
      <c r="AF3" s="2">
        <v>1</v>
      </c>
      <c r="AG3" s="2">
        <v>1</v>
      </c>
      <c r="AH3" s="2">
        <v>1</v>
      </c>
      <c r="AI3" s="2">
        <v>1</v>
      </c>
      <c r="AM3" s="2">
        <v>1</v>
      </c>
      <c r="AW3" s="2"/>
      <c r="AX3" s="2">
        <f>COUNT(J3:AW3)</f>
        <v>9</v>
      </c>
    </row>
    <row r="4" spans="1:50" ht="12.75">
      <c r="A4" s="2" t="s">
        <v>146</v>
      </c>
      <c r="B4" s="2">
        <v>2</v>
      </c>
      <c r="C4" t="s">
        <v>4</v>
      </c>
      <c r="D4" s="1">
        <v>0.42291666666666666</v>
      </c>
      <c r="E4" s="3">
        <v>0.49334490740740744</v>
      </c>
      <c r="F4" s="3">
        <f aca="true" t="shared" si="1" ref="F4:F57">E4-D4</f>
        <v>0.07042824074074078</v>
      </c>
      <c r="G4" s="23">
        <f aca="true" t="shared" si="2" ref="G4:G20">IF((F4-IF(A4="green",F$1,G$1))&gt;0,3*(MINUTE(F4-IF(A4="green",F$1,G$1))+IF(SECOND(F4-IF(A4="green",F$1,G$1))&gt;0,1,0)),"")</f>
        <v>81</v>
      </c>
      <c r="H4" s="23">
        <f>IF(G4="",I4,IF(I4&gt;G4,I4-G4,0))</f>
        <v>0</v>
      </c>
      <c r="I4" s="2">
        <f t="shared" si="0"/>
        <v>11</v>
      </c>
      <c r="O4" s="2">
        <v>1</v>
      </c>
      <c r="T4" s="2">
        <v>1</v>
      </c>
      <c r="AL4" s="2">
        <v>1</v>
      </c>
      <c r="AM4" s="2">
        <v>1</v>
      </c>
      <c r="AW4">
        <v>1</v>
      </c>
      <c r="AX4" s="2">
        <f aca="true" t="shared" si="3" ref="AX4:AX57">COUNT(J4:AW4)</f>
        <v>5</v>
      </c>
    </row>
    <row r="5" spans="1:50" ht="12.75">
      <c r="A5" s="2" t="s">
        <v>146</v>
      </c>
      <c r="B5" s="2">
        <v>2</v>
      </c>
      <c r="C5" t="s">
        <v>5</v>
      </c>
      <c r="D5" s="1">
        <v>0.4270833333333333</v>
      </c>
      <c r="E5" s="3">
        <v>0.48614583333333333</v>
      </c>
      <c r="F5" s="3">
        <f t="shared" si="1"/>
        <v>0.05906250000000002</v>
      </c>
      <c r="G5" s="23">
        <f t="shared" si="2"/>
        <v>33</v>
      </c>
      <c r="H5" s="23">
        <f>IF(G5="",I5,IF(I5&gt;G5,I5-G5,0))</f>
        <v>0</v>
      </c>
      <c r="I5" s="2">
        <f t="shared" si="0"/>
        <v>17</v>
      </c>
      <c r="U5" s="2">
        <v>1</v>
      </c>
      <c r="V5" s="2">
        <v>1</v>
      </c>
      <c r="Y5" s="2">
        <v>1</v>
      </c>
      <c r="AB5" s="2">
        <v>1</v>
      </c>
      <c r="AD5" s="2">
        <v>1</v>
      </c>
      <c r="AE5" s="2">
        <v>1</v>
      </c>
      <c r="AP5" s="2">
        <v>1</v>
      </c>
      <c r="AX5" s="2">
        <f t="shared" si="3"/>
        <v>7</v>
      </c>
    </row>
    <row r="6" spans="1:50" ht="12.75">
      <c r="A6" s="2" t="s">
        <v>146</v>
      </c>
      <c r="B6" s="2">
        <v>1</v>
      </c>
      <c r="C6" t="s">
        <v>6</v>
      </c>
      <c r="D6" s="1">
        <v>0.46388888888888885</v>
      </c>
      <c r="E6" s="3">
        <v>0.5137731481481481</v>
      </c>
      <c r="F6" s="3">
        <f t="shared" si="1"/>
        <v>0.04988425925925927</v>
      </c>
      <c r="G6" s="23">
        <f t="shared" si="2"/>
      </c>
      <c r="H6" s="23">
        <f>IF(G6="",I6,IF(I6&gt;G6,I6-G6,0))</f>
        <v>23</v>
      </c>
      <c r="I6" s="2">
        <f t="shared" si="0"/>
        <v>23</v>
      </c>
      <c r="Q6" s="2">
        <v>1</v>
      </c>
      <c r="R6" s="2">
        <v>1</v>
      </c>
      <c r="S6" s="2">
        <v>1</v>
      </c>
      <c r="T6" s="2">
        <v>1</v>
      </c>
      <c r="V6" s="2">
        <v>1</v>
      </c>
      <c r="W6" s="2">
        <v>1</v>
      </c>
      <c r="Y6" s="2">
        <v>1</v>
      </c>
      <c r="AC6" s="2">
        <v>1</v>
      </c>
      <c r="AD6" s="2">
        <v>1</v>
      </c>
      <c r="AE6" s="2">
        <v>1</v>
      </c>
      <c r="AP6" s="2">
        <v>1</v>
      </c>
      <c r="AX6" s="2">
        <f t="shared" si="3"/>
        <v>11</v>
      </c>
    </row>
    <row r="7" spans="1:50" ht="12.75">
      <c r="A7" s="2" t="s">
        <v>146</v>
      </c>
      <c r="B7" s="2">
        <v>1</v>
      </c>
      <c r="C7" t="s">
        <v>7</v>
      </c>
      <c r="D7" s="1">
        <v>0.46388888888888885</v>
      </c>
      <c r="E7" s="3">
        <v>0.5143171296296296</v>
      </c>
      <c r="F7" s="3">
        <f t="shared" si="1"/>
        <v>0.05042824074074076</v>
      </c>
      <c r="G7" s="23">
        <f t="shared" si="2"/>
      </c>
      <c r="H7" s="23">
        <f aca="true" t="shared" si="4" ref="H7:H57">IF(G7="",I7,IF(I7&gt;G7,I7-G7,0))</f>
        <v>27</v>
      </c>
      <c r="I7" s="2">
        <f t="shared" si="0"/>
        <v>27</v>
      </c>
      <c r="O7" s="2">
        <v>1</v>
      </c>
      <c r="T7" s="2">
        <v>1</v>
      </c>
      <c r="U7" s="2">
        <v>1</v>
      </c>
      <c r="X7" s="2">
        <v>1</v>
      </c>
      <c r="Y7" s="2">
        <v>1</v>
      </c>
      <c r="AA7" s="2">
        <v>1</v>
      </c>
      <c r="AB7" s="2">
        <v>1</v>
      </c>
      <c r="AG7" s="2">
        <v>1</v>
      </c>
      <c r="AH7" s="2">
        <v>1</v>
      </c>
      <c r="AL7" s="2">
        <v>1</v>
      </c>
      <c r="AM7" s="2">
        <v>1</v>
      </c>
      <c r="AV7" s="2">
        <v>1</v>
      </c>
      <c r="AX7" s="2">
        <f t="shared" si="3"/>
        <v>12</v>
      </c>
    </row>
    <row r="8" spans="1:50" ht="12.75">
      <c r="A8" s="2" t="s">
        <v>146</v>
      </c>
      <c r="B8" s="2">
        <v>1</v>
      </c>
      <c r="C8" t="s">
        <v>66</v>
      </c>
      <c r="D8" s="1">
        <v>0.46388888888888885</v>
      </c>
      <c r="E8" s="3">
        <v>0.5125462962962963</v>
      </c>
      <c r="F8" s="3">
        <f t="shared" si="1"/>
        <v>0.04865740740740748</v>
      </c>
      <c r="G8" s="23">
        <f t="shared" si="2"/>
      </c>
      <c r="H8" s="23">
        <f t="shared" si="4"/>
        <v>13</v>
      </c>
      <c r="I8" s="2">
        <f t="shared" si="0"/>
        <v>13</v>
      </c>
      <c r="Q8" s="2">
        <v>1</v>
      </c>
      <c r="R8" s="2">
        <v>1</v>
      </c>
      <c r="S8" s="2">
        <v>1</v>
      </c>
      <c r="T8" s="2">
        <v>1</v>
      </c>
      <c r="U8" s="2">
        <v>1</v>
      </c>
      <c r="V8" s="2">
        <v>1</v>
      </c>
      <c r="Y8" s="2">
        <v>1</v>
      </c>
      <c r="Z8" s="2">
        <v>1</v>
      </c>
      <c r="AA8" s="2">
        <v>1</v>
      </c>
      <c r="AB8" s="2">
        <v>1</v>
      </c>
      <c r="AX8" s="2">
        <f t="shared" si="3"/>
        <v>10</v>
      </c>
    </row>
    <row r="9" spans="1:50" ht="12.75">
      <c r="A9" s="2" t="s">
        <v>146</v>
      </c>
      <c r="B9" s="2">
        <v>1</v>
      </c>
      <c r="C9" t="s">
        <v>8</v>
      </c>
      <c r="D9" s="1">
        <v>0.46388888888888885</v>
      </c>
      <c r="E9" s="3">
        <v>0.5101736111111111</v>
      </c>
      <c r="F9" s="3">
        <f t="shared" si="1"/>
        <v>0.046284722222222296</v>
      </c>
      <c r="G9" s="23">
        <f t="shared" si="2"/>
      </c>
      <c r="H9" s="23">
        <f t="shared" si="4"/>
        <v>16</v>
      </c>
      <c r="I9" s="2">
        <f t="shared" si="0"/>
        <v>16</v>
      </c>
      <c r="N9" s="2">
        <v>1</v>
      </c>
      <c r="O9" s="2">
        <v>1</v>
      </c>
      <c r="P9" s="2">
        <v>1</v>
      </c>
      <c r="T9" s="2">
        <v>1</v>
      </c>
      <c r="AL9" s="2">
        <v>1</v>
      </c>
      <c r="AW9">
        <v>1</v>
      </c>
      <c r="AX9" s="2">
        <f t="shared" si="3"/>
        <v>6</v>
      </c>
    </row>
    <row r="10" spans="1:50" ht="12.75">
      <c r="A10" s="2" t="s">
        <v>146</v>
      </c>
      <c r="B10" s="2">
        <v>1</v>
      </c>
      <c r="C10" t="s">
        <v>10</v>
      </c>
      <c r="D10" s="1">
        <v>0.46388888888888885</v>
      </c>
      <c r="E10" s="3">
        <v>0.5148148148148148</v>
      </c>
      <c r="F10" s="3">
        <f t="shared" si="1"/>
        <v>0.050925925925925986</v>
      </c>
      <c r="G10" s="23">
        <f t="shared" si="2"/>
      </c>
      <c r="H10" s="23">
        <f t="shared" si="4"/>
        <v>47</v>
      </c>
      <c r="I10" s="2">
        <f t="shared" si="0"/>
        <v>47</v>
      </c>
      <c r="Q10" s="2">
        <v>1</v>
      </c>
      <c r="R10" s="2">
        <v>1</v>
      </c>
      <c r="S10" s="2">
        <v>1</v>
      </c>
      <c r="U10" s="2">
        <v>1</v>
      </c>
      <c r="V10" s="2">
        <v>1</v>
      </c>
      <c r="W10" s="2">
        <v>1</v>
      </c>
      <c r="X10" s="2">
        <v>1</v>
      </c>
      <c r="Y10" s="2">
        <v>1</v>
      </c>
      <c r="AA10" s="2">
        <v>1</v>
      </c>
      <c r="AB10" s="2">
        <v>1</v>
      </c>
      <c r="AC10" s="2">
        <v>1</v>
      </c>
      <c r="AD10" s="2">
        <v>1</v>
      </c>
      <c r="AE10" s="2">
        <v>1</v>
      </c>
      <c r="AF10" s="2">
        <v>1</v>
      </c>
      <c r="AG10" s="2">
        <v>1</v>
      </c>
      <c r="AH10" s="2">
        <v>1</v>
      </c>
      <c r="AM10" s="2">
        <v>1</v>
      </c>
      <c r="AP10" s="2">
        <v>1</v>
      </c>
      <c r="AQ10" s="2">
        <v>1</v>
      </c>
      <c r="AX10" s="2">
        <f t="shared" si="3"/>
        <v>19</v>
      </c>
    </row>
    <row r="11" spans="1:50" ht="12.75">
      <c r="A11" s="2" t="s">
        <v>146</v>
      </c>
      <c r="B11" s="2">
        <v>1</v>
      </c>
      <c r="C11" t="s">
        <v>65</v>
      </c>
      <c r="D11" s="1">
        <v>0.46388888888888885</v>
      </c>
      <c r="E11" s="3">
        <v>0.515162037037037</v>
      </c>
      <c r="F11" s="3">
        <f t="shared" si="1"/>
        <v>0.05127314814814815</v>
      </c>
      <c r="G11" s="23">
        <f t="shared" si="2"/>
      </c>
      <c r="H11" s="23">
        <f t="shared" si="4"/>
        <v>22</v>
      </c>
      <c r="I11" s="2">
        <f t="shared" si="0"/>
        <v>22</v>
      </c>
      <c r="J11" s="2">
        <v>1</v>
      </c>
      <c r="K11" s="2">
        <v>1</v>
      </c>
      <c r="T11" s="2">
        <v>1</v>
      </c>
      <c r="AI11" s="2">
        <v>1</v>
      </c>
      <c r="AM11" s="2">
        <v>1</v>
      </c>
      <c r="AU11" s="2">
        <v>1</v>
      </c>
      <c r="AW11">
        <v>1</v>
      </c>
      <c r="AX11" s="2">
        <f t="shared" si="3"/>
        <v>7</v>
      </c>
    </row>
    <row r="12" spans="1:50" ht="12.75">
      <c r="A12" s="2" t="s">
        <v>146</v>
      </c>
      <c r="B12" s="2">
        <v>1</v>
      </c>
      <c r="C12" t="s">
        <v>11</v>
      </c>
      <c r="D12" s="1">
        <v>0.46388888888888885</v>
      </c>
      <c r="E12" s="3">
        <v>0.5146643518518519</v>
      </c>
      <c r="F12" s="3">
        <f t="shared" si="1"/>
        <v>0.050775462962963036</v>
      </c>
      <c r="G12" s="23">
        <f t="shared" si="2"/>
      </c>
      <c r="H12" s="23">
        <f t="shared" si="4"/>
        <v>27</v>
      </c>
      <c r="I12" s="2">
        <f t="shared" si="0"/>
        <v>27</v>
      </c>
      <c r="R12" s="2">
        <v>1</v>
      </c>
      <c r="S12" s="2">
        <v>1</v>
      </c>
      <c r="T12" s="2">
        <v>1</v>
      </c>
      <c r="U12" s="2">
        <v>1</v>
      </c>
      <c r="X12" s="2">
        <v>1</v>
      </c>
      <c r="Z12" s="2">
        <v>1</v>
      </c>
      <c r="AA12" s="2">
        <v>1</v>
      </c>
      <c r="AB12" s="2">
        <v>1</v>
      </c>
      <c r="AE12" s="2">
        <v>1</v>
      </c>
      <c r="AF12" s="2">
        <v>1</v>
      </c>
      <c r="AG12" s="2">
        <v>1</v>
      </c>
      <c r="AH12" s="2">
        <v>1</v>
      </c>
      <c r="AI12" s="2">
        <v>1</v>
      </c>
      <c r="AX12" s="2">
        <f t="shared" si="3"/>
        <v>13</v>
      </c>
    </row>
    <row r="13" spans="1:50" ht="12.75">
      <c r="A13" s="2" t="s">
        <v>146</v>
      </c>
      <c r="B13" s="2">
        <v>1</v>
      </c>
      <c r="C13" t="s">
        <v>76</v>
      </c>
      <c r="D13" s="1">
        <v>0.46388888888888885</v>
      </c>
      <c r="E13" s="3">
        <v>0.5149305555555556</v>
      </c>
      <c r="F13" s="3">
        <f t="shared" si="1"/>
        <v>0.05104166666666671</v>
      </c>
      <c r="G13" s="23">
        <f t="shared" si="2"/>
      </c>
      <c r="H13" s="23">
        <f t="shared" si="4"/>
        <v>23</v>
      </c>
      <c r="I13" s="2">
        <f t="shared" si="0"/>
        <v>23</v>
      </c>
      <c r="Q13" s="2">
        <v>1</v>
      </c>
      <c r="R13" s="2">
        <v>1</v>
      </c>
      <c r="S13" s="2">
        <v>1</v>
      </c>
      <c r="T13" s="2">
        <v>1</v>
      </c>
      <c r="U13" s="2">
        <v>1</v>
      </c>
      <c r="Z13" s="2">
        <v>1</v>
      </c>
      <c r="AA13" s="2">
        <v>1</v>
      </c>
      <c r="AB13" s="2">
        <v>1</v>
      </c>
      <c r="AJ13" s="2">
        <v>1</v>
      </c>
      <c r="AK13" s="2">
        <v>1</v>
      </c>
      <c r="AN13" s="2">
        <v>1</v>
      </c>
      <c r="AO13" s="2">
        <v>1</v>
      </c>
      <c r="AX13" s="2">
        <f t="shared" si="3"/>
        <v>12</v>
      </c>
    </row>
    <row r="14" spans="1:50" ht="12.75">
      <c r="A14" s="2" t="s">
        <v>146</v>
      </c>
      <c r="B14" s="2">
        <v>1</v>
      </c>
      <c r="C14" t="s">
        <v>77</v>
      </c>
      <c r="D14" s="1">
        <v>0.46388888888888885</v>
      </c>
      <c r="E14" s="3">
        <v>0.5148148148148148</v>
      </c>
      <c r="F14" s="3">
        <f t="shared" si="1"/>
        <v>0.050925925925925986</v>
      </c>
      <c r="G14" s="23">
        <f t="shared" si="2"/>
      </c>
      <c r="H14" s="23">
        <f t="shared" si="4"/>
        <v>34</v>
      </c>
      <c r="I14" s="2">
        <f t="shared" si="0"/>
        <v>34</v>
      </c>
      <c r="R14" s="2">
        <v>1</v>
      </c>
      <c r="S14" s="2">
        <v>1</v>
      </c>
      <c r="T14" s="2">
        <v>1</v>
      </c>
      <c r="V14" s="2">
        <v>1</v>
      </c>
      <c r="W14" s="2">
        <v>1</v>
      </c>
      <c r="X14" s="2">
        <v>1</v>
      </c>
      <c r="Y14" s="2">
        <v>1</v>
      </c>
      <c r="Z14" s="2">
        <v>1</v>
      </c>
      <c r="AA14" s="2">
        <v>1</v>
      </c>
      <c r="AC14" s="2">
        <v>1</v>
      </c>
      <c r="AD14" s="2">
        <v>1</v>
      </c>
      <c r="AJ14" s="2">
        <v>1</v>
      </c>
      <c r="AN14" s="2">
        <v>1</v>
      </c>
      <c r="AO14" s="2">
        <v>1</v>
      </c>
      <c r="AP14" s="2">
        <v>1</v>
      </c>
      <c r="AX14" s="2">
        <f t="shared" si="3"/>
        <v>15</v>
      </c>
    </row>
    <row r="15" spans="1:50" ht="12.75">
      <c r="A15" s="2" t="s">
        <v>146</v>
      </c>
      <c r="B15" s="2">
        <v>1</v>
      </c>
      <c r="C15" t="s">
        <v>12</v>
      </c>
      <c r="D15" s="1">
        <v>0.46388888888888885</v>
      </c>
      <c r="E15" s="3">
        <v>0.5134027777777778</v>
      </c>
      <c r="F15" s="3">
        <f t="shared" si="1"/>
        <v>0.04951388888888891</v>
      </c>
      <c r="G15" s="23">
        <f t="shared" si="2"/>
      </c>
      <c r="H15" s="23">
        <f t="shared" si="4"/>
        <v>38</v>
      </c>
      <c r="I15" s="2">
        <f t="shared" si="0"/>
        <v>38</v>
      </c>
      <c r="Q15" s="2">
        <v>1</v>
      </c>
      <c r="R15" s="2">
        <v>1</v>
      </c>
      <c r="S15" s="2">
        <v>1</v>
      </c>
      <c r="T15" s="2">
        <v>1</v>
      </c>
      <c r="U15" s="2">
        <v>1</v>
      </c>
      <c r="V15" s="2">
        <v>1</v>
      </c>
      <c r="W15" s="2">
        <v>1</v>
      </c>
      <c r="X15" s="2">
        <v>1</v>
      </c>
      <c r="Y15" s="2">
        <v>1</v>
      </c>
      <c r="Z15" s="2">
        <v>1</v>
      </c>
      <c r="AA15" s="2">
        <v>1</v>
      </c>
      <c r="AB15" s="2">
        <v>1</v>
      </c>
      <c r="AD15" s="2">
        <v>1</v>
      </c>
      <c r="AE15" s="2">
        <v>1</v>
      </c>
      <c r="AF15" s="2">
        <v>1</v>
      </c>
      <c r="AG15" s="2">
        <v>1</v>
      </c>
      <c r="AI15" s="2">
        <v>1</v>
      </c>
      <c r="AM15" s="2">
        <v>1</v>
      </c>
      <c r="AP15" s="2">
        <v>1</v>
      </c>
      <c r="AX15" s="2">
        <f t="shared" si="3"/>
        <v>19</v>
      </c>
    </row>
    <row r="16" spans="1:50" ht="12.75">
      <c r="A16" s="2" t="s">
        <v>146</v>
      </c>
      <c r="B16" s="2">
        <v>1</v>
      </c>
      <c r="C16" t="s">
        <v>64</v>
      </c>
      <c r="D16" s="1">
        <v>0.475</v>
      </c>
      <c r="E16" s="3">
        <v>0.5259027777777777</v>
      </c>
      <c r="F16" s="3">
        <f t="shared" si="1"/>
        <v>0.05090277777777774</v>
      </c>
      <c r="G16" s="23">
        <f t="shared" si="2"/>
      </c>
      <c r="H16" s="23">
        <f t="shared" si="4"/>
        <v>14</v>
      </c>
      <c r="I16" s="2">
        <f t="shared" si="0"/>
        <v>14</v>
      </c>
      <c r="P16" s="2">
        <v>1</v>
      </c>
      <c r="T16" s="2">
        <v>1</v>
      </c>
      <c r="AL16" s="2">
        <v>1</v>
      </c>
      <c r="AM16" s="2">
        <v>1</v>
      </c>
      <c r="AW16">
        <v>1</v>
      </c>
      <c r="AX16" s="2">
        <f t="shared" si="3"/>
        <v>5</v>
      </c>
    </row>
    <row r="17" spans="1:50" ht="12.75">
      <c r="A17" s="2" t="s">
        <v>141</v>
      </c>
      <c r="B17" s="2">
        <v>1</v>
      </c>
      <c r="C17" t="s">
        <v>13</v>
      </c>
      <c r="D17" s="1">
        <v>0.4826388888888889</v>
      </c>
      <c r="E17" s="3">
        <v>0.5682870370370371</v>
      </c>
      <c r="F17" s="3">
        <f t="shared" si="1"/>
        <v>0.0856481481481482</v>
      </c>
      <c r="G17" s="23">
        <f t="shared" si="2"/>
        <v>12</v>
      </c>
      <c r="H17" s="23">
        <f t="shared" si="4"/>
        <v>18</v>
      </c>
      <c r="I17" s="2">
        <f t="shared" si="0"/>
        <v>30</v>
      </c>
      <c r="Q17" s="2">
        <v>1</v>
      </c>
      <c r="R17" s="2">
        <v>1</v>
      </c>
      <c r="S17" s="2">
        <v>1</v>
      </c>
      <c r="T17" s="2">
        <v>1</v>
      </c>
      <c r="U17" s="2">
        <v>1</v>
      </c>
      <c r="Y17" s="2">
        <v>1</v>
      </c>
      <c r="Z17" s="2">
        <v>1</v>
      </c>
      <c r="AA17" s="2">
        <v>1</v>
      </c>
      <c r="AB17" s="2">
        <v>1</v>
      </c>
      <c r="AJ17" s="2">
        <v>1</v>
      </c>
      <c r="AK17" s="2">
        <v>1</v>
      </c>
      <c r="AL17" s="2">
        <v>1</v>
      </c>
      <c r="AM17" s="2">
        <v>1</v>
      </c>
      <c r="AN17" s="2">
        <v>1</v>
      </c>
      <c r="AO17" s="2">
        <v>1</v>
      </c>
      <c r="AX17" s="2">
        <f t="shared" si="3"/>
        <v>15</v>
      </c>
    </row>
    <row r="18" spans="1:50" ht="12.75">
      <c r="A18" s="2" t="s">
        <v>146</v>
      </c>
      <c r="B18" s="2">
        <v>1</v>
      </c>
      <c r="C18" t="s">
        <v>14</v>
      </c>
      <c r="D18" s="1">
        <v>0.46388888888888885</v>
      </c>
      <c r="E18" s="3">
        <v>0.5160648148148148</v>
      </c>
      <c r="F18" s="3">
        <f t="shared" si="1"/>
        <v>0.05217592592592596</v>
      </c>
      <c r="G18" s="23">
        <f t="shared" si="2"/>
        <v>3</v>
      </c>
      <c r="H18" s="23">
        <f t="shared" si="4"/>
        <v>9</v>
      </c>
      <c r="I18" s="2">
        <f t="shared" si="0"/>
        <v>12</v>
      </c>
      <c r="T18" s="2">
        <v>1</v>
      </c>
      <c r="AM18" s="2">
        <v>1</v>
      </c>
      <c r="AT18" s="2">
        <v>1</v>
      </c>
      <c r="AU18" s="2">
        <v>1</v>
      </c>
      <c r="AX18" s="2">
        <f t="shared" si="3"/>
        <v>4</v>
      </c>
    </row>
    <row r="19" spans="1:50" ht="12.75">
      <c r="A19" s="2" t="s">
        <v>146</v>
      </c>
      <c r="B19" s="2">
        <v>1</v>
      </c>
      <c r="C19" t="s">
        <v>79</v>
      </c>
      <c r="D19" s="1">
        <v>0.46388888888888885</v>
      </c>
      <c r="E19" s="3">
        <v>0.5134027777777778</v>
      </c>
      <c r="F19" s="3">
        <f t="shared" si="1"/>
        <v>0.04951388888888891</v>
      </c>
      <c r="G19" s="23">
        <f t="shared" si="2"/>
      </c>
      <c r="H19" s="23">
        <f t="shared" si="4"/>
        <v>21</v>
      </c>
      <c r="I19" s="2">
        <f t="shared" si="0"/>
        <v>21</v>
      </c>
      <c r="L19" s="2">
        <v>1</v>
      </c>
      <c r="P19" s="2">
        <v>1</v>
      </c>
      <c r="T19" s="2">
        <v>1</v>
      </c>
      <c r="AM19" s="2">
        <v>1</v>
      </c>
      <c r="AT19" s="2">
        <v>1</v>
      </c>
      <c r="AU19" s="2">
        <v>1</v>
      </c>
      <c r="AX19" s="2">
        <f t="shared" si="3"/>
        <v>6</v>
      </c>
    </row>
    <row r="20" spans="1:50" ht="12.75">
      <c r="A20" s="2" t="s">
        <v>146</v>
      </c>
      <c r="B20" s="2">
        <v>1</v>
      </c>
      <c r="C20" t="s">
        <v>15</v>
      </c>
      <c r="D20" s="1">
        <v>0.5236111111111111</v>
      </c>
      <c r="E20" s="3">
        <v>0.5777777777777778</v>
      </c>
      <c r="F20" s="3">
        <f t="shared" si="1"/>
        <v>0.054166666666666696</v>
      </c>
      <c r="G20" s="23">
        <f t="shared" si="2"/>
        <v>9</v>
      </c>
      <c r="H20" s="23">
        <f t="shared" si="4"/>
        <v>30</v>
      </c>
      <c r="I20" s="2">
        <f t="shared" si="0"/>
        <v>39</v>
      </c>
      <c r="Q20" s="2">
        <v>1</v>
      </c>
      <c r="T20" s="2">
        <v>1</v>
      </c>
      <c r="U20" s="2">
        <v>1</v>
      </c>
      <c r="V20" s="2">
        <v>1</v>
      </c>
      <c r="W20" s="2">
        <v>1</v>
      </c>
      <c r="X20" s="2">
        <v>1</v>
      </c>
      <c r="AA20" s="2">
        <v>1</v>
      </c>
      <c r="AB20" s="2">
        <v>1</v>
      </c>
      <c r="AC20" s="2">
        <v>1</v>
      </c>
      <c r="AD20" s="2">
        <v>1</v>
      </c>
      <c r="AE20" s="2">
        <v>1</v>
      </c>
      <c r="AJ20" s="2">
        <v>1</v>
      </c>
      <c r="AK20" s="2">
        <v>1</v>
      </c>
      <c r="AN20" s="2">
        <v>1</v>
      </c>
      <c r="AO20" s="2">
        <v>1</v>
      </c>
      <c r="AP20" s="2">
        <v>1</v>
      </c>
      <c r="AX20" s="2">
        <f t="shared" si="3"/>
        <v>16</v>
      </c>
    </row>
    <row r="21" spans="1:50" ht="12.75">
      <c r="A21" s="2" t="s">
        <v>141</v>
      </c>
      <c r="B21" s="2">
        <v>1</v>
      </c>
      <c r="C21" t="s">
        <v>149</v>
      </c>
      <c r="D21" s="1">
        <v>0.4159722222222222</v>
      </c>
      <c r="E21" s="3">
        <v>0.4983101851851852</v>
      </c>
      <c r="F21" s="3">
        <f t="shared" si="1"/>
        <v>0.08233796296296303</v>
      </c>
      <c r="G21" s="23">
        <f>IF((F21-IF(A21="green",F$1,G$1))&gt;0,3*(MINUTE(F21-IF(A21="green",F$1,G$1))+IF(SECOND(F21-IF(A21="green",F$1,G$1))&gt;0,1,0)),"")</f>
      </c>
      <c r="H21" s="23">
        <f t="shared" si="4"/>
        <v>51</v>
      </c>
      <c r="I21" s="2">
        <f t="shared" si="0"/>
        <v>51</v>
      </c>
      <c r="Q21" s="2">
        <v>1</v>
      </c>
      <c r="R21" s="2">
        <v>1</v>
      </c>
      <c r="S21" s="2">
        <v>1</v>
      </c>
      <c r="T21" s="2">
        <v>1</v>
      </c>
      <c r="U21" s="2">
        <v>1</v>
      </c>
      <c r="Y21" s="2">
        <v>1</v>
      </c>
      <c r="Z21" s="2">
        <v>1</v>
      </c>
      <c r="AA21" s="2">
        <v>1</v>
      </c>
      <c r="AB21" s="2">
        <v>1</v>
      </c>
      <c r="AF21" s="2">
        <v>1</v>
      </c>
      <c r="AG21" s="2">
        <v>1</v>
      </c>
      <c r="AH21" s="2">
        <v>1</v>
      </c>
      <c r="AK21" s="2">
        <v>1</v>
      </c>
      <c r="AM21" s="2">
        <v>1</v>
      </c>
      <c r="AN21" s="2">
        <v>1</v>
      </c>
      <c r="AO21" s="2">
        <v>1</v>
      </c>
      <c r="AP21" s="2">
        <v>1</v>
      </c>
      <c r="AR21" s="2">
        <v>1</v>
      </c>
      <c r="AS21" s="2">
        <v>1</v>
      </c>
      <c r="AW21">
        <v>1</v>
      </c>
      <c r="AX21" s="2">
        <f t="shared" si="3"/>
        <v>20</v>
      </c>
    </row>
    <row r="22" spans="1:50" ht="12.75">
      <c r="A22" s="2" t="s">
        <v>141</v>
      </c>
      <c r="B22" s="2">
        <v>1</v>
      </c>
      <c r="C22" t="s">
        <v>16</v>
      </c>
      <c r="D22" s="1">
        <v>0.4159722222222222</v>
      </c>
      <c r="E22" s="3">
        <v>0.49627314814814816</v>
      </c>
      <c r="F22" s="3">
        <f t="shared" si="1"/>
        <v>0.08030092592592597</v>
      </c>
      <c r="G22" s="23">
        <f aca="true" t="shared" si="5" ref="G22:G57">IF((F22-IF(A22="green",F$1,G$1))&gt;0,3*(MINUTE(F22-IF(A22="green",F$1,G$1))+IF(SECOND(F22-IF(A22="green",F$1,G$1))&gt;0,1,0)),"")</f>
      </c>
      <c r="H22" s="23">
        <f t="shared" si="4"/>
        <v>63</v>
      </c>
      <c r="I22" s="2">
        <f t="shared" si="0"/>
        <v>63</v>
      </c>
      <c r="O22" s="2">
        <v>1</v>
      </c>
      <c r="P22" s="2">
        <v>1</v>
      </c>
      <c r="R22" s="2">
        <v>1</v>
      </c>
      <c r="S22" s="2">
        <v>1</v>
      </c>
      <c r="T22" s="2">
        <v>1</v>
      </c>
      <c r="U22" s="2">
        <v>1</v>
      </c>
      <c r="V22" s="2">
        <v>1</v>
      </c>
      <c r="X22" s="2">
        <v>1</v>
      </c>
      <c r="Y22" s="2">
        <v>1</v>
      </c>
      <c r="AA22" s="2">
        <v>1</v>
      </c>
      <c r="AB22" s="2">
        <v>1</v>
      </c>
      <c r="AC22" s="2">
        <v>1</v>
      </c>
      <c r="AD22" s="2">
        <v>1</v>
      </c>
      <c r="AE22" s="2">
        <v>1</v>
      </c>
      <c r="AF22" s="2">
        <v>1</v>
      </c>
      <c r="AG22" s="2">
        <v>1</v>
      </c>
      <c r="AH22" s="2">
        <v>1</v>
      </c>
      <c r="AI22" s="2">
        <v>1</v>
      </c>
      <c r="AM22" s="2">
        <v>1</v>
      </c>
      <c r="AP22" s="2">
        <v>1</v>
      </c>
      <c r="AT22" s="2">
        <v>1</v>
      </c>
      <c r="AU22" s="2">
        <v>1</v>
      </c>
      <c r="AV22" s="2">
        <v>1</v>
      </c>
      <c r="AW22" s="2">
        <v>1</v>
      </c>
      <c r="AX22" s="2">
        <f t="shared" si="3"/>
        <v>24</v>
      </c>
    </row>
    <row r="23" spans="1:50" ht="12.75">
      <c r="A23" s="2" t="s">
        <v>141</v>
      </c>
      <c r="B23" s="2">
        <v>3</v>
      </c>
      <c r="C23" t="s">
        <v>17</v>
      </c>
      <c r="D23" s="1">
        <v>0.42569444444444443</v>
      </c>
      <c r="E23" s="3">
        <v>0.5042824074074074</v>
      </c>
      <c r="F23" s="3">
        <f t="shared" si="1"/>
        <v>0.07858796296296294</v>
      </c>
      <c r="G23" s="23">
        <f t="shared" si="5"/>
      </c>
      <c r="H23" s="23">
        <f t="shared" si="4"/>
        <v>41</v>
      </c>
      <c r="I23" s="2">
        <f t="shared" si="0"/>
        <v>41</v>
      </c>
      <c r="O23" s="2">
        <v>1</v>
      </c>
      <c r="Q23" s="2">
        <v>1</v>
      </c>
      <c r="R23" s="2">
        <v>1</v>
      </c>
      <c r="S23" s="2">
        <v>1</v>
      </c>
      <c r="T23" s="2">
        <v>1</v>
      </c>
      <c r="U23" s="2">
        <v>1</v>
      </c>
      <c r="V23" s="2">
        <v>1</v>
      </c>
      <c r="Y23" s="2">
        <v>1</v>
      </c>
      <c r="Z23" s="2">
        <v>1</v>
      </c>
      <c r="AA23" s="2">
        <v>1</v>
      </c>
      <c r="AD23" s="2">
        <v>1</v>
      </c>
      <c r="AE23" s="2">
        <v>1</v>
      </c>
      <c r="AF23" s="2">
        <v>1</v>
      </c>
      <c r="AG23" s="2">
        <v>1</v>
      </c>
      <c r="AH23" s="2">
        <v>1</v>
      </c>
      <c r="AI23" s="2">
        <v>1</v>
      </c>
      <c r="AL23" s="2">
        <v>1</v>
      </c>
      <c r="AM23" s="2">
        <v>1</v>
      </c>
      <c r="AP23" s="2">
        <v>1</v>
      </c>
      <c r="AX23" s="2">
        <f t="shared" si="3"/>
        <v>19</v>
      </c>
    </row>
    <row r="24" spans="1:50" ht="12.75">
      <c r="A24" s="2" t="s">
        <v>141</v>
      </c>
      <c r="B24" s="2">
        <v>1</v>
      </c>
      <c r="C24" t="s">
        <v>18</v>
      </c>
      <c r="D24" s="1">
        <v>0.4291666666666667</v>
      </c>
      <c r="E24" s="3">
        <v>0.5110300925925926</v>
      </c>
      <c r="F24" s="3">
        <f t="shared" si="1"/>
        <v>0.08186342592592588</v>
      </c>
      <c r="G24" s="23">
        <f t="shared" si="5"/>
      </c>
      <c r="H24" s="23">
        <f t="shared" si="4"/>
        <v>58</v>
      </c>
      <c r="I24" s="2">
        <f t="shared" si="0"/>
        <v>58</v>
      </c>
      <c r="Q24" s="2">
        <v>1</v>
      </c>
      <c r="R24" s="2">
        <v>1</v>
      </c>
      <c r="S24" s="2">
        <v>1</v>
      </c>
      <c r="T24" s="2">
        <v>1</v>
      </c>
      <c r="U24" s="2">
        <v>1</v>
      </c>
      <c r="X24" s="2">
        <v>1</v>
      </c>
      <c r="Y24" s="2">
        <v>1</v>
      </c>
      <c r="Z24" s="2">
        <v>1</v>
      </c>
      <c r="AA24" s="2">
        <v>1</v>
      </c>
      <c r="AB24" s="2">
        <v>1</v>
      </c>
      <c r="AD24" s="2">
        <v>1</v>
      </c>
      <c r="AE24" s="2">
        <v>1</v>
      </c>
      <c r="AF24" s="2">
        <v>1</v>
      </c>
      <c r="AG24" s="2">
        <v>1</v>
      </c>
      <c r="AJ24" s="2">
        <v>1</v>
      </c>
      <c r="AK24" s="2">
        <v>1</v>
      </c>
      <c r="AN24" s="2">
        <v>1</v>
      </c>
      <c r="AO24" s="2">
        <v>1</v>
      </c>
      <c r="AP24" s="2">
        <v>1</v>
      </c>
      <c r="AQ24" s="2">
        <v>1</v>
      </c>
      <c r="AR24" s="2">
        <v>1</v>
      </c>
      <c r="AS24" s="2">
        <v>1</v>
      </c>
      <c r="AX24" s="2">
        <f t="shared" si="3"/>
        <v>22</v>
      </c>
    </row>
    <row r="25" spans="1:50" ht="12.75">
      <c r="A25" s="2" t="s">
        <v>141</v>
      </c>
      <c r="B25" s="2">
        <v>1</v>
      </c>
      <c r="C25" t="s">
        <v>137</v>
      </c>
      <c r="D25" s="1">
        <v>0.46388888888888885</v>
      </c>
      <c r="E25" s="3">
        <v>0.5387152777777778</v>
      </c>
      <c r="F25" s="3">
        <f t="shared" si="1"/>
        <v>0.07482638888888898</v>
      </c>
      <c r="G25" s="23">
        <f t="shared" si="5"/>
      </c>
      <c r="H25" s="23">
        <f t="shared" si="4"/>
        <v>67</v>
      </c>
      <c r="I25" s="2">
        <f t="shared" si="0"/>
        <v>67</v>
      </c>
      <c r="Q25" s="2">
        <v>1</v>
      </c>
      <c r="R25" s="2">
        <v>1</v>
      </c>
      <c r="S25" s="2">
        <v>1</v>
      </c>
      <c r="U25" s="2">
        <v>1</v>
      </c>
      <c r="V25" s="2">
        <v>1</v>
      </c>
      <c r="W25" s="2">
        <v>1</v>
      </c>
      <c r="X25" s="2">
        <v>1</v>
      </c>
      <c r="Y25" s="2">
        <v>1</v>
      </c>
      <c r="Z25" s="2">
        <v>1</v>
      </c>
      <c r="AA25" s="2">
        <v>1</v>
      </c>
      <c r="AB25" s="2">
        <v>1</v>
      </c>
      <c r="AC25" s="2">
        <v>1</v>
      </c>
      <c r="AD25" s="2">
        <v>1</v>
      </c>
      <c r="AE25" s="2">
        <v>1</v>
      </c>
      <c r="AF25" s="2">
        <v>1</v>
      </c>
      <c r="AH25" s="2">
        <v>1</v>
      </c>
      <c r="AI25" s="2">
        <v>1</v>
      </c>
      <c r="AJ25" s="2">
        <v>1</v>
      </c>
      <c r="AK25" s="2">
        <v>1</v>
      </c>
      <c r="AN25" s="2">
        <v>1</v>
      </c>
      <c r="AO25" s="2">
        <v>1</v>
      </c>
      <c r="AP25" s="2">
        <v>1</v>
      </c>
      <c r="AQ25" s="2">
        <v>1</v>
      </c>
      <c r="AR25" s="2">
        <v>1</v>
      </c>
      <c r="AS25" s="2">
        <v>1</v>
      </c>
      <c r="AX25" s="2">
        <f t="shared" si="3"/>
        <v>25</v>
      </c>
    </row>
    <row r="26" spans="1:50" ht="12.75">
      <c r="A26" s="2" t="s">
        <v>141</v>
      </c>
      <c r="B26" s="2">
        <v>1</v>
      </c>
      <c r="C26" t="s">
        <v>86</v>
      </c>
      <c r="D26" s="1">
        <v>0.46388888888888885</v>
      </c>
      <c r="E26" s="3">
        <v>0.5469907407407407</v>
      </c>
      <c r="F26" s="3">
        <f t="shared" si="1"/>
        <v>0.08310185185185187</v>
      </c>
      <c r="G26" s="23">
        <f t="shared" si="5"/>
      </c>
      <c r="H26" s="23">
        <f t="shared" si="4"/>
        <v>67</v>
      </c>
      <c r="I26" s="2">
        <f t="shared" si="0"/>
        <v>67</v>
      </c>
      <c r="Q26" s="2">
        <v>1</v>
      </c>
      <c r="R26" s="2">
        <v>1</v>
      </c>
      <c r="S26" s="2">
        <v>1</v>
      </c>
      <c r="U26" s="2">
        <v>1</v>
      </c>
      <c r="V26" s="2">
        <v>1</v>
      </c>
      <c r="W26" s="2">
        <v>1</v>
      </c>
      <c r="X26" s="2">
        <v>1</v>
      </c>
      <c r="Y26" s="2">
        <v>1</v>
      </c>
      <c r="AB26" s="2">
        <v>1</v>
      </c>
      <c r="AC26" s="2">
        <v>1</v>
      </c>
      <c r="AD26" s="2">
        <v>1</v>
      </c>
      <c r="AE26" s="2">
        <v>1</v>
      </c>
      <c r="AF26" s="2">
        <v>1</v>
      </c>
      <c r="AG26" s="2">
        <v>1</v>
      </c>
      <c r="AH26" s="2">
        <v>1</v>
      </c>
      <c r="AI26" s="2">
        <v>1</v>
      </c>
      <c r="AP26" s="2">
        <v>1</v>
      </c>
      <c r="AQ26" s="2">
        <v>1</v>
      </c>
      <c r="AR26" s="2">
        <v>1</v>
      </c>
      <c r="AS26" s="2">
        <v>1</v>
      </c>
      <c r="AT26" s="2">
        <v>1</v>
      </c>
      <c r="AU26" s="2">
        <v>1</v>
      </c>
      <c r="AV26" s="2">
        <v>1</v>
      </c>
      <c r="AX26" s="2">
        <f t="shared" si="3"/>
        <v>23</v>
      </c>
    </row>
    <row r="27" spans="1:50" ht="12.75">
      <c r="A27" s="2" t="s">
        <v>141</v>
      </c>
      <c r="B27" s="2">
        <v>1</v>
      </c>
      <c r="C27" t="s">
        <v>37</v>
      </c>
      <c r="D27" s="1">
        <v>0.46388888888888885</v>
      </c>
      <c r="E27" s="3">
        <v>0.5733796296296296</v>
      </c>
      <c r="F27" s="3">
        <f t="shared" si="1"/>
        <v>0.10949074074074078</v>
      </c>
      <c r="G27" s="23">
        <f t="shared" si="5"/>
        <v>114</v>
      </c>
      <c r="H27" s="23">
        <f t="shared" si="4"/>
        <v>6</v>
      </c>
      <c r="I27" s="2">
        <f t="shared" si="0"/>
        <v>120</v>
      </c>
      <c r="J27" s="2">
        <v>1</v>
      </c>
      <c r="K27" s="2">
        <v>1</v>
      </c>
      <c r="L27" s="2">
        <v>1</v>
      </c>
      <c r="M27" s="2">
        <v>1</v>
      </c>
      <c r="N27" s="2">
        <v>1</v>
      </c>
      <c r="O27" s="2">
        <v>1</v>
      </c>
      <c r="P27" s="2">
        <v>1</v>
      </c>
      <c r="Q27" s="2">
        <v>1</v>
      </c>
      <c r="R27" s="2">
        <v>1</v>
      </c>
      <c r="S27" s="2">
        <v>1</v>
      </c>
      <c r="T27" s="2">
        <v>1</v>
      </c>
      <c r="U27" s="2">
        <v>1</v>
      </c>
      <c r="V27" s="2">
        <v>1</v>
      </c>
      <c r="W27" s="2">
        <v>1</v>
      </c>
      <c r="X27" s="2">
        <v>1</v>
      </c>
      <c r="Y27" s="2">
        <v>1</v>
      </c>
      <c r="Z27" s="2">
        <v>1</v>
      </c>
      <c r="AA27" s="2">
        <v>1</v>
      </c>
      <c r="AB27" s="2">
        <v>1</v>
      </c>
      <c r="AC27" s="2">
        <v>1</v>
      </c>
      <c r="AD27" s="2">
        <v>1</v>
      </c>
      <c r="AE27" s="2">
        <v>1</v>
      </c>
      <c r="AF27" s="2">
        <v>1</v>
      </c>
      <c r="AG27" s="2">
        <v>1</v>
      </c>
      <c r="AH27" s="2">
        <v>1</v>
      </c>
      <c r="AI27" s="2">
        <v>1</v>
      </c>
      <c r="AJ27" s="2">
        <v>1</v>
      </c>
      <c r="AK27" s="2">
        <v>1</v>
      </c>
      <c r="AL27" s="2">
        <v>1</v>
      </c>
      <c r="AM27" s="2">
        <v>1</v>
      </c>
      <c r="AN27" s="2">
        <v>1</v>
      </c>
      <c r="AO27" s="2">
        <v>1</v>
      </c>
      <c r="AP27" s="2">
        <v>1</v>
      </c>
      <c r="AQ27" s="2">
        <v>1</v>
      </c>
      <c r="AR27" s="2">
        <v>1</v>
      </c>
      <c r="AS27" s="2">
        <v>1</v>
      </c>
      <c r="AT27" s="2">
        <v>1</v>
      </c>
      <c r="AU27" s="2">
        <v>1</v>
      </c>
      <c r="AV27" s="2">
        <v>1</v>
      </c>
      <c r="AW27" s="2">
        <v>1</v>
      </c>
      <c r="AX27" s="2">
        <f t="shared" si="3"/>
        <v>40</v>
      </c>
    </row>
    <row r="28" spans="1:50" ht="12.75">
      <c r="A28" s="2" t="s">
        <v>141</v>
      </c>
      <c r="B28" s="2">
        <v>1</v>
      </c>
      <c r="C28" t="s">
        <v>105</v>
      </c>
      <c r="D28" s="1">
        <v>0.46388888888888885</v>
      </c>
      <c r="E28" s="3">
        <v>0.5400462962962963</v>
      </c>
      <c r="F28" s="3">
        <f t="shared" si="1"/>
        <v>0.07615740740740745</v>
      </c>
      <c r="G28" s="23">
        <f t="shared" si="5"/>
      </c>
      <c r="H28" s="23">
        <f t="shared" si="4"/>
        <v>42</v>
      </c>
      <c r="I28" s="2">
        <f t="shared" si="0"/>
        <v>42</v>
      </c>
      <c r="Q28" s="2">
        <v>1</v>
      </c>
      <c r="R28" s="2">
        <v>1</v>
      </c>
      <c r="S28" s="2">
        <v>1</v>
      </c>
      <c r="T28" s="2">
        <v>1</v>
      </c>
      <c r="U28" s="2">
        <v>1</v>
      </c>
      <c r="V28" s="2">
        <v>1</v>
      </c>
      <c r="W28" s="2">
        <v>1</v>
      </c>
      <c r="X28" s="2">
        <v>1</v>
      </c>
      <c r="Y28" s="2">
        <v>1</v>
      </c>
      <c r="Z28" s="2">
        <v>1</v>
      </c>
      <c r="AA28" s="2">
        <v>1</v>
      </c>
      <c r="AB28" s="2">
        <v>1</v>
      </c>
      <c r="AC28" s="2">
        <v>1</v>
      </c>
      <c r="AD28" s="2">
        <v>1</v>
      </c>
      <c r="AE28" s="2">
        <v>1</v>
      </c>
      <c r="AF28" s="2">
        <v>1</v>
      </c>
      <c r="AG28" s="2">
        <v>1</v>
      </c>
      <c r="AH28" s="2">
        <v>1</v>
      </c>
      <c r="AP28" s="2">
        <v>1</v>
      </c>
      <c r="AX28" s="2">
        <f t="shared" si="3"/>
        <v>19</v>
      </c>
    </row>
    <row r="29" spans="1:50" ht="12.75">
      <c r="A29" s="2" t="s">
        <v>141</v>
      </c>
      <c r="B29" s="2">
        <v>1</v>
      </c>
      <c r="C29" t="s">
        <v>83</v>
      </c>
      <c r="D29" s="1">
        <v>0.46388888888888885</v>
      </c>
      <c r="E29" s="3">
        <v>0.5574074074074075</v>
      </c>
      <c r="F29" s="3">
        <f t="shared" si="1"/>
        <v>0.09351851851851861</v>
      </c>
      <c r="G29" s="23">
        <f t="shared" si="5"/>
        <v>45</v>
      </c>
      <c r="H29" s="23">
        <f t="shared" si="4"/>
        <v>0</v>
      </c>
      <c r="I29" s="2">
        <f t="shared" si="0"/>
        <v>39</v>
      </c>
      <c r="L29" s="2">
        <v>1</v>
      </c>
      <c r="M29" s="2">
        <v>1</v>
      </c>
      <c r="P29" s="2">
        <v>1</v>
      </c>
      <c r="AF29" s="2">
        <v>1</v>
      </c>
      <c r="AG29" s="2">
        <v>1</v>
      </c>
      <c r="AH29" s="2">
        <v>1</v>
      </c>
      <c r="AT29" s="2">
        <v>1</v>
      </c>
      <c r="AU29" s="2">
        <v>1</v>
      </c>
      <c r="AW29">
        <v>1</v>
      </c>
      <c r="AX29" s="2">
        <f t="shared" si="3"/>
        <v>9</v>
      </c>
    </row>
    <row r="30" spans="1:50" ht="12.75">
      <c r="A30" s="2" t="s">
        <v>141</v>
      </c>
      <c r="B30" s="2">
        <v>1</v>
      </c>
      <c r="C30" t="s">
        <v>82</v>
      </c>
      <c r="D30" s="1">
        <v>0.46388888888888885</v>
      </c>
      <c r="E30" s="3">
        <v>0.546087962962963</v>
      </c>
      <c r="F30" s="3">
        <f t="shared" si="1"/>
        <v>0.08219907407407417</v>
      </c>
      <c r="G30" s="23">
        <f t="shared" si="5"/>
      </c>
      <c r="H30" s="23">
        <f t="shared" si="4"/>
        <v>76</v>
      </c>
      <c r="I30" s="2">
        <f t="shared" si="0"/>
        <v>76</v>
      </c>
      <c r="J30" s="2">
        <v>1</v>
      </c>
      <c r="K30" s="2">
        <v>1</v>
      </c>
      <c r="L30" s="2">
        <v>1</v>
      </c>
      <c r="O30" s="2">
        <v>1</v>
      </c>
      <c r="P30" s="2">
        <v>1</v>
      </c>
      <c r="R30" s="2">
        <v>1</v>
      </c>
      <c r="S30" s="2">
        <v>1</v>
      </c>
      <c r="T30" s="2">
        <v>1</v>
      </c>
      <c r="U30" s="2">
        <v>1</v>
      </c>
      <c r="Z30" s="2">
        <v>1</v>
      </c>
      <c r="AA30" s="2">
        <v>1</v>
      </c>
      <c r="AB30" s="2">
        <v>1</v>
      </c>
      <c r="AD30" s="2">
        <v>1</v>
      </c>
      <c r="AE30" s="2">
        <v>1</v>
      </c>
      <c r="AF30" s="2">
        <v>1</v>
      </c>
      <c r="AG30" s="2">
        <v>1</v>
      </c>
      <c r="AL30" s="2">
        <v>1</v>
      </c>
      <c r="AN30" s="2">
        <v>1</v>
      </c>
      <c r="AO30" s="2">
        <v>1</v>
      </c>
      <c r="AP30" s="2">
        <v>1</v>
      </c>
      <c r="AQ30" s="2">
        <v>1</v>
      </c>
      <c r="AR30" s="2">
        <v>1</v>
      </c>
      <c r="AS30" s="2">
        <v>1</v>
      </c>
      <c r="AT30" s="2">
        <v>1</v>
      </c>
      <c r="AU30" s="2">
        <v>1</v>
      </c>
      <c r="AX30" s="2">
        <f t="shared" si="3"/>
        <v>25</v>
      </c>
    </row>
    <row r="31" spans="1:50" ht="12.75">
      <c r="A31" s="2" t="s">
        <v>141</v>
      </c>
      <c r="B31" s="2">
        <v>1</v>
      </c>
      <c r="C31" t="s">
        <v>148</v>
      </c>
      <c r="D31" s="1">
        <v>0.46388888888888885</v>
      </c>
      <c r="E31" s="3">
        <v>0.5474189814814815</v>
      </c>
      <c r="F31" s="3">
        <f t="shared" si="1"/>
        <v>0.08353009259259264</v>
      </c>
      <c r="G31" s="23">
        <f t="shared" si="5"/>
        <v>3</v>
      </c>
      <c r="H31" s="23">
        <f t="shared" si="4"/>
        <v>42</v>
      </c>
      <c r="I31" s="2">
        <f t="shared" si="0"/>
        <v>45</v>
      </c>
      <c r="J31" s="2">
        <v>1</v>
      </c>
      <c r="K31" s="2">
        <v>1</v>
      </c>
      <c r="L31" s="2">
        <v>1</v>
      </c>
      <c r="M31" s="2">
        <v>1</v>
      </c>
      <c r="O31" s="2">
        <v>1</v>
      </c>
      <c r="P31" s="2">
        <v>1</v>
      </c>
      <c r="AH31" s="2">
        <v>1</v>
      </c>
      <c r="AI31" s="2">
        <v>1</v>
      </c>
      <c r="AL31" s="2">
        <v>1</v>
      </c>
      <c r="AM31" s="2">
        <v>1</v>
      </c>
      <c r="AT31" s="2">
        <v>1</v>
      </c>
      <c r="AU31" s="2">
        <v>1</v>
      </c>
      <c r="AX31" s="2">
        <f t="shared" si="3"/>
        <v>12</v>
      </c>
    </row>
    <row r="32" spans="1:50" ht="12.75">
      <c r="A32" s="2" t="s">
        <v>141</v>
      </c>
      <c r="B32" s="2">
        <v>1</v>
      </c>
      <c r="C32" t="s">
        <v>69</v>
      </c>
      <c r="D32" s="1">
        <v>0.46388888888888885</v>
      </c>
      <c r="E32" s="3">
        <v>0.5458217592592592</v>
      </c>
      <c r="F32" s="3">
        <f t="shared" si="1"/>
        <v>0.08193287037037039</v>
      </c>
      <c r="G32" s="23">
        <f t="shared" si="5"/>
      </c>
      <c r="H32" s="23">
        <f t="shared" si="4"/>
        <v>75</v>
      </c>
      <c r="I32" s="2">
        <f t="shared" si="0"/>
        <v>75</v>
      </c>
      <c r="L32" s="2">
        <v>1</v>
      </c>
      <c r="M32" s="2">
        <v>1</v>
      </c>
      <c r="N32" s="2">
        <v>1</v>
      </c>
      <c r="P32" s="2">
        <v>1</v>
      </c>
      <c r="Q32" s="2">
        <v>1</v>
      </c>
      <c r="T32" s="2">
        <v>1</v>
      </c>
      <c r="U32" s="2">
        <v>1</v>
      </c>
      <c r="Z32" s="2">
        <v>1</v>
      </c>
      <c r="AA32" s="2">
        <v>1</v>
      </c>
      <c r="AB32" s="2">
        <v>1</v>
      </c>
      <c r="AD32" s="2">
        <v>1</v>
      </c>
      <c r="AE32" s="2">
        <v>1</v>
      </c>
      <c r="AF32" s="2">
        <v>1</v>
      </c>
      <c r="AG32" s="2">
        <v>1</v>
      </c>
      <c r="AJ32" s="2">
        <v>1</v>
      </c>
      <c r="AK32" s="2">
        <v>1</v>
      </c>
      <c r="AM32" s="2">
        <v>1</v>
      </c>
      <c r="AN32" s="2">
        <v>1</v>
      </c>
      <c r="AO32" s="2">
        <v>1</v>
      </c>
      <c r="AP32" s="2">
        <v>1</v>
      </c>
      <c r="AQ32" s="2">
        <v>1</v>
      </c>
      <c r="AT32" s="2">
        <v>1</v>
      </c>
      <c r="AU32" s="2">
        <v>1</v>
      </c>
      <c r="AW32">
        <v>1</v>
      </c>
      <c r="AX32" s="2">
        <f t="shared" si="3"/>
        <v>24</v>
      </c>
    </row>
    <row r="33" spans="1:50" ht="12.75">
      <c r="A33" s="2" t="s">
        <v>141</v>
      </c>
      <c r="B33" s="2">
        <v>2</v>
      </c>
      <c r="C33" t="s">
        <v>32</v>
      </c>
      <c r="D33" s="1">
        <v>0.46388888888888885</v>
      </c>
      <c r="E33" s="3">
        <v>0.5480324074074074</v>
      </c>
      <c r="F33" s="3">
        <f t="shared" si="1"/>
        <v>0.08414351851851859</v>
      </c>
      <c r="G33" s="23">
        <f t="shared" si="5"/>
        <v>6</v>
      </c>
      <c r="H33" s="23">
        <f t="shared" si="4"/>
        <v>21</v>
      </c>
      <c r="I33" s="2">
        <f t="shared" si="0"/>
        <v>27</v>
      </c>
      <c r="L33" s="2">
        <v>1</v>
      </c>
      <c r="M33" s="2">
        <v>1</v>
      </c>
      <c r="N33" s="2">
        <v>1</v>
      </c>
      <c r="O33" s="2">
        <v>1</v>
      </c>
      <c r="P33" s="2">
        <v>1</v>
      </c>
      <c r="AL33" s="2">
        <v>1</v>
      </c>
      <c r="AM33" s="2">
        <v>1</v>
      </c>
      <c r="AW33">
        <v>1</v>
      </c>
      <c r="AX33" s="2">
        <f t="shared" si="3"/>
        <v>8</v>
      </c>
    </row>
    <row r="34" spans="1:50" ht="12.75">
      <c r="A34" s="2" t="s">
        <v>141</v>
      </c>
      <c r="B34" s="2">
        <v>2</v>
      </c>
      <c r="C34" t="s">
        <v>19</v>
      </c>
      <c r="D34" s="1">
        <v>0.46388888888888885</v>
      </c>
      <c r="E34" s="3">
        <v>0.5450231481481481</v>
      </c>
      <c r="F34" s="3">
        <f t="shared" si="1"/>
        <v>0.08113425925925927</v>
      </c>
      <c r="G34" s="23">
        <f t="shared" si="5"/>
      </c>
      <c r="H34" s="23">
        <f t="shared" si="4"/>
        <v>44</v>
      </c>
      <c r="I34" s="2">
        <f t="shared" si="0"/>
        <v>44</v>
      </c>
      <c r="Q34" s="2">
        <v>1</v>
      </c>
      <c r="R34" s="2">
        <v>1</v>
      </c>
      <c r="S34" s="2">
        <v>1</v>
      </c>
      <c r="T34" s="2">
        <v>1</v>
      </c>
      <c r="U34" s="2">
        <v>1</v>
      </c>
      <c r="V34" s="2">
        <v>1</v>
      </c>
      <c r="W34" s="2">
        <v>1</v>
      </c>
      <c r="X34" s="2">
        <v>1</v>
      </c>
      <c r="Y34" s="2">
        <v>1</v>
      </c>
      <c r="Z34" s="2">
        <v>1</v>
      </c>
      <c r="AA34" s="2">
        <v>1</v>
      </c>
      <c r="AB34" s="2">
        <v>1</v>
      </c>
      <c r="AC34" s="2">
        <v>1</v>
      </c>
      <c r="AD34" s="2">
        <v>1</v>
      </c>
      <c r="AE34" s="2">
        <v>1</v>
      </c>
      <c r="AG34" s="2">
        <v>1</v>
      </c>
      <c r="AH34" s="2">
        <v>1</v>
      </c>
      <c r="AM34" s="2">
        <v>1</v>
      </c>
      <c r="AP34" s="2">
        <v>1</v>
      </c>
      <c r="AV34" s="2">
        <v>1</v>
      </c>
      <c r="AX34" s="2">
        <f t="shared" si="3"/>
        <v>20</v>
      </c>
    </row>
    <row r="35" spans="1:50" ht="12.75">
      <c r="A35" s="2" t="s">
        <v>141</v>
      </c>
      <c r="B35" s="2">
        <v>1</v>
      </c>
      <c r="C35" t="s">
        <v>20</v>
      </c>
      <c r="D35" s="1">
        <v>0.4222222222222222</v>
      </c>
      <c r="E35" s="3">
        <v>0.5115740740740741</v>
      </c>
      <c r="F35" s="3">
        <f t="shared" si="1"/>
        <v>0.08935185185185185</v>
      </c>
      <c r="G35" s="23">
        <f t="shared" si="5"/>
        <v>27</v>
      </c>
      <c r="H35" s="23">
        <f t="shared" si="4"/>
        <v>42</v>
      </c>
      <c r="I35" s="2">
        <f t="shared" si="0"/>
        <v>69</v>
      </c>
      <c r="K35" s="2">
        <v>1</v>
      </c>
      <c r="O35" s="2">
        <v>1</v>
      </c>
      <c r="Q35" s="2">
        <v>1</v>
      </c>
      <c r="R35" s="2">
        <v>1</v>
      </c>
      <c r="T35" s="2">
        <v>1</v>
      </c>
      <c r="V35" s="2">
        <v>1</v>
      </c>
      <c r="W35" s="2">
        <v>1</v>
      </c>
      <c r="X35" s="2">
        <v>1</v>
      </c>
      <c r="Y35" s="2">
        <v>1</v>
      </c>
      <c r="Z35" s="2">
        <v>1</v>
      </c>
      <c r="AB35" s="2">
        <v>1</v>
      </c>
      <c r="AC35" s="2">
        <v>1</v>
      </c>
      <c r="AD35" s="2">
        <v>1</v>
      </c>
      <c r="AE35" s="2">
        <v>1</v>
      </c>
      <c r="AF35" s="2">
        <v>1</v>
      </c>
      <c r="AG35" s="2">
        <v>1</v>
      </c>
      <c r="AH35" s="2">
        <v>1</v>
      </c>
      <c r="AO35" s="2">
        <v>1</v>
      </c>
      <c r="AP35" s="2">
        <v>1</v>
      </c>
      <c r="AQ35" s="2">
        <v>1</v>
      </c>
      <c r="AR35" s="2">
        <v>1</v>
      </c>
      <c r="AS35" s="2">
        <v>1</v>
      </c>
      <c r="AT35" s="2">
        <v>1</v>
      </c>
      <c r="AU35" s="2">
        <v>1</v>
      </c>
      <c r="AX35" s="2">
        <f t="shared" si="3"/>
        <v>24</v>
      </c>
    </row>
    <row r="36" spans="1:50" ht="12.75">
      <c r="A36" s="2" t="s">
        <v>141</v>
      </c>
      <c r="B36" s="2">
        <v>1</v>
      </c>
      <c r="C36" t="s">
        <v>21</v>
      </c>
      <c r="D36" s="1">
        <v>0.46388888888888885</v>
      </c>
      <c r="E36" s="3">
        <v>0.5489004629629629</v>
      </c>
      <c r="F36" s="3">
        <f t="shared" si="1"/>
        <v>0.08501157407407406</v>
      </c>
      <c r="G36" s="23">
        <f t="shared" si="5"/>
        <v>9</v>
      </c>
      <c r="H36" s="23">
        <f t="shared" si="4"/>
        <v>97</v>
      </c>
      <c r="I36" s="2">
        <f t="shared" si="0"/>
        <v>106</v>
      </c>
      <c r="J36" s="2">
        <v>1</v>
      </c>
      <c r="K36" s="2">
        <v>1</v>
      </c>
      <c r="L36" s="2">
        <v>1</v>
      </c>
      <c r="M36" s="2">
        <v>1</v>
      </c>
      <c r="N36" s="2">
        <v>1</v>
      </c>
      <c r="O36" s="2">
        <v>1</v>
      </c>
      <c r="P36" s="2">
        <v>1</v>
      </c>
      <c r="Q36" s="2">
        <v>1</v>
      </c>
      <c r="R36" s="2">
        <v>1</v>
      </c>
      <c r="S36" s="2">
        <v>1</v>
      </c>
      <c r="T36" s="2">
        <v>1</v>
      </c>
      <c r="U36" s="2">
        <v>1</v>
      </c>
      <c r="W36" s="2">
        <v>1</v>
      </c>
      <c r="X36" s="2">
        <v>1</v>
      </c>
      <c r="Y36" s="2">
        <v>1</v>
      </c>
      <c r="AB36" s="2">
        <v>1</v>
      </c>
      <c r="AD36" s="2">
        <v>1</v>
      </c>
      <c r="AE36" s="2">
        <v>1</v>
      </c>
      <c r="AF36" s="2">
        <v>1</v>
      </c>
      <c r="AG36" s="2">
        <v>1</v>
      </c>
      <c r="AJ36" s="2">
        <v>1</v>
      </c>
      <c r="AK36" s="2">
        <v>1</v>
      </c>
      <c r="AL36" s="2">
        <v>1</v>
      </c>
      <c r="AM36" s="2">
        <v>1</v>
      </c>
      <c r="AN36" s="2">
        <v>1</v>
      </c>
      <c r="AO36" s="2">
        <v>1</v>
      </c>
      <c r="AP36" s="2">
        <v>1</v>
      </c>
      <c r="AQ36" s="2">
        <v>1</v>
      </c>
      <c r="AR36" s="2">
        <v>1</v>
      </c>
      <c r="AS36" s="2">
        <v>1</v>
      </c>
      <c r="AT36" s="2">
        <v>1</v>
      </c>
      <c r="AU36" s="2">
        <v>1</v>
      </c>
      <c r="AV36" s="2">
        <v>1</v>
      </c>
      <c r="AW36" s="2">
        <v>1</v>
      </c>
      <c r="AX36" s="2">
        <f t="shared" si="3"/>
        <v>34</v>
      </c>
    </row>
    <row r="37" spans="1:50" ht="12.75">
      <c r="A37" s="2" t="s">
        <v>141</v>
      </c>
      <c r="B37" s="2">
        <v>1</v>
      </c>
      <c r="C37" t="s">
        <v>150</v>
      </c>
      <c r="D37" s="1">
        <v>0.46388888888888885</v>
      </c>
      <c r="E37" s="3">
        <v>0.5480324074074074</v>
      </c>
      <c r="F37" s="3">
        <f t="shared" si="1"/>
        <v>0.08414351851851859</v>
      </c>
      <c r="G37" s="23">
        <f t="shared" si="5"/>
        <v>6</v>
      </c>
      <c r="H37" s="23">
        <f t="shared" si="4"/>
        <v>78</v>
      </c>
      <c r="I37" s="2">
        <f>J37*J$2+K37*K$2+L37*L$2+M37*M$2+N37*N$2+O37*O$2+P37*P$2+Q37*Q$2+R37*R$2+S37*S$2+T37*T$2+U37*U$2+V37*V$2+W37*W$2+X37*X$2+Y37*Y$2+Z37*Z$2+AA37*AA$2+AB37*AB$2+AC37*AC$2+AD37*AD$2+AE37*AE$2+AF37*AF$2+AG37*AG$2+AH37*AH$2+AI37*AI$2+AJ37*AJ$2+AK37*AK$2+AL37*AL$2+AM37*AM$2+AN37*AN$2+AO37*AO$2+AP37*AP$2+AQ37*AQ$2+AR37*AR$2+AS37*AS$2+AT37*AT$2+AU37*AU$2+AV37*AV$2+AW37*AW$2</f>
        <v>84</v>
      </c>
      <c r="L37" s="2">
        <v>1</v>
      </c>
      <c r="Q37" s="2">
        <v>1</v>
      </c>
      <c r="R37" s="2">
        <v>1</v>
      </c>
      <c r="S37" s="2">
        <v>1</v>
      </c>
      <c r="T37" s="2">
        <v>1</v>
      </c>
      <c r="U37" s="2">
        <v>1</v>
      </c>
      <c r="V37" s="2">
        <v>1</v>
      </c>
      <c r="W37" s="2">
        <v>1</v>
      </c>
      <c r="X37" s="2">
        <v>1</v>
      </c>
      <c r="Y37" s="2">
        <v>1</v>
      </c>
      <c r="Z37" s="2">
        <v>1</v>
      </c>
      <c r="AA37" s="2">
        <v>1</v>
      </c>
      <c r="AB37" s="2">
        <v>1</v>
      </c>
      <c r="AC37" s="2">
        <v>1</v>
      </c>
      <c r="AD37" s="2">
        <v>1</v>
      </c>
      <c r="AE37" s="2">
        <v>1</v>
      </c>
      <c r="AF37" s="2">
        <v>1</v>
      </c>
      <c r="AG37" s="2">
        <v>1</v>
      </c>
      <c r="AH37" s="2">
        <v>1</v>
      </c>
      <c r="AI37" s="2">
        <v>1</v>
      </c>
      <c r="AJ37" s="2">
        <v>1</v>
      </c>
      <c r="AK37" s="2">
        <v>1</v>
      </c>
      <c r="AN37" s="2">
        <v>1</v>
      </c>
      <c r="AP37" s="2">
        <v>1</v>
      </c>
      <c r="AQ37" s="2">
        <v>1</v>
      </c>
      <c r="AR37" s="2">
        <v>1</v>
      </c>
      <c r="AS37" s="2">
        <v>1</v>
      </c>
      <c r="AT37" s="2">
        <v>1</v>
      </c>
      <c r="AU37" s="2">
        <v>1</v>
      </c>
      <c r="AX37" s="2">
        <f t="shared" si="3"/>
        <v>29</v>
      </c>
    </row>
    <row r="38" spans="1:50" ht="12.75">
      <c r="A38" s="2" t="s">
        <v>141</v>
      </c>
      <c r="B38" s="2">
        <v>1</v>
      </c>
      <c r="C38" t="s">
        <v>22</v>
      </c>
      <c r="D38" s="1">
        <v>0.4673611111111111</v>
      </c>
      <c r="E38" s="3">
        <v>0.5491898148148148</v>
      </c>
      <c r="F38" s="3">
        <f t="shared" si="1"/>
        <v>0.08182870370370365</v>
      </c>
      <c r="G38" s="23">
        <f t="shared" si="5"/>
      </c>
      <c r="H38" s="23">
        <f t="shared" si="4"/>
        <v>24</v>
      </c>
      <c r="I38" s="2">
        <f aca="true" t="shared" si="6" ref="I38:I57">J38*J$2+K38*K$2+L38*L$2+M38*M$2+N38*N$2+O38*O$2+P38*P$2+Q38*Q$2+R38*R$2+S38*S$2+T38*T$2+U38*U$2+V38*V$2+W38*W$2+X38*X$2+Y38*Y$2+Z38*Z$2+AA38*AA$2+AB38*AB$2+AC38*AC$2+AD38*AD$2+AE38*AE$2+AF38*AF$2+AG38*AG$2+AH38*AH$2+AI38*AI$2+AJ38*AJ$2+AK38*AK$2+AL38*AL$2+AM38*AM$2+AN38*AN$2+AO38*AO$2+AP38*AP$2+AQ38*AQ$2+AR38*AR$2+AS38*AS$2+AT38*AT$2+AU38*AU$2+AV38*AV$2+AW38*AW$2</f>
        <v>24</v>
      </c>
      <c r="M38" s="2">
        <v>1</v>
      </c>
      <c r="N38" s="2">
        <v>1</v>
      </c>
      <c r="O38" s="2">
        <v>1</v>
      </c>
      <c r="P38" s="2">
        <v>1</v>
      </c>
      <c r="T38" s="2">
        <v>1</v>
      </c>
      <c r="AA38" s="2">
        <v>1</v>
      </c>
      <c r="AL38" s="2">
        <v>1</v>
      </c>
      <c r="AM38" s="2">
        <v>1</v>
      </c>
      <c r="AW38">
        <v>1</v>
      </c>
      <c r="AX38" s="2">
        <f t="shared" si="3"/>
        <v>9</v>
      </c>
    </row>
    <row r="39" spans="1:50" ht="12.75">
      <c r="A39" s="2" t="s">
        <v>141</v>
      </c>
      <c r="B39" s="2">
        <v>1</v>
      </c>
      <c r="C39" t="s">
        <v>23</v>
      </c>
      <c r="D39" s="1">
        <v>0.46388888888888885</v>
      </c>
      <c r="E39" s="3">
        <v>0.5549768518518519</v>
      </c>
      <c r="F39" s="3">
        <f t="shared" si="1"/>
        <v>0.09108796296296301</v>
      </c>
      <c r="G39" s="23">
        <f t="shared" si="5"/>
        <v>36</v>
      </c>
      <c r="H39" s="23">
        <f t="shared" si="4"/>
        <v>42</v>
      </c>
      <c r="I39" s="2">
        <f t="shared" si="6"/>
        <v>78</v>
      </c>
      <c r="L39" s="2">
        <v>1</v>
      </c>
      <c r="M39" s="2">
        <v>1</v>
      </c>
      <c r="N39" s="2">
        <v>1</v>
      </c>
      <c r="P39" s="2">
        <v>1</v>
      </c>
      <c r="R39" s="2">
        <v>1</v>
      </c>
      <c r="S39" s="2">
        <v>1</v>
      </c>
      <c r="T39" s="2">
        <v>1</v>
      </c>
      <c r="U39" s="2">
        <v>1</v>
      </c>
      <c r="V39" s="2">
        <v>1</v>
      </c>
      <c r="W39" s="2">
        <v>1</v>
      </c>
      <c r="X39" s="2">
        <v>1</v>
      </c>
      <c r="Y39" s="2">
        <v>1</v>
      </c>
      <c r="AA39" s="2">
        <v>1</v>
      </c>
      <c r="AB39" s="2">
        <v>1</v>
      </c>
      <c r="AC39" s="2">
        <v>1</v>
      </c>
      <c r="AD39" s="2">
        <v>1</v>
      </c>
      <c r="AE39" s="2">
        <v>1</v>
      </c>
      <c r="AG39" s="2">
        <v>1</v>
      </c>
      <c r="AM39" s="2">
        <v>1</v>
      </c>
      <c r="AP39" s="2">
        <v>1</v>
      </c>
      <c r="AQ39" s="2">
        <v>1</v>
      </c>
      <c r="AR39" s="2">
        <v>1</v>
      </c>
      <c r="AS39" s="2">
        <v>1</v>
      </c>
      <c r="AT39" s="2">
        <v>1</v>
      </c>
      <c r="AU39" s="2">
        <v>1</v>
      </c>
      <c r="AW39" s="2">
        <v>1</v>
      </c>
      <c r="AX39" s="2">
        <f t="shared" si="3"/>
        <v>26</v>
      </c>
    </row>
    <row r="40" spans="1:50" ht="12.75">
      <c r="A40" s="2" t="s">
        <v>141</v>
      </c>
      <c r="B40" s="2">
        <v>1</v>
      </c>
      <c r="C40" t="s">
        <v>24</v>
      </c>
      <c r="D40" s="1">
        <v>0.46388888888888885</v>
      </c>
      <c r="E40" s="3">
        <v>0.5475462962962964</v>
      </c>
      <c r="F40" s="3">
        <f t="shared" si="1"/>
        <v>0.08365740740740751</v>
      </c>
      <c r="G40" s="23">
        <f t="shared" si="5"/>
        <v>3</v>
      </c>
      <c r="H40" s="23">
        <f t="shared" si="4"/>
        <v>28</v>
      </c>
      <c r="I40" s="2">
        <f t="shared" si="6"/>
        <v>31</v>
      </c>
      <c r="Q40" s="2">
        <v>1</v>
      </c>
      <c r="R40" s="2">
        <v>1</v>
      </c>
      <c r="S40" s="2">
        <v>1</v>
      </c>
      <c r="T40" s="2">
        <v>1</v>
      </c>
      <c r="U40" s="2">
        <v>1</v>
      </c>
      <c r="X40" s="2">
        <v>1</v>
      </c>
      <c r="Y40" s="2">
        <v>1</v>
      </c>
      <c r="Z40" s="2">
        <v>1</v>
      </c>
      <c r="AA40" s="2">
        <v>1</v>
      </c>
      <c r="AB40" s="2">
        <v>1</v>
      </c>
      <c r="AJ40" s="2">
        <v>1</v>
      </c>
      <c r="AK40" s="2">
        <v>1</v>
      </c>
      <c r="AN40" s="2">
        <v>1</v>
      </c>
      <c r="AO40" s="2">
        <v>1</v>
      </c>
      <c r="AP40" s="2">
        <v>1</v>
      </c>
      <c r="AX40" s="2">
        <f t="shared" si="3"/>
        <v>15</v>
      </c>
    </row>
    <row r="41" spans="1:50" ht="12.75">
      <c r="A41" s="2" t="s">
        <v>141</v>
      </c>
      <c r="B41" s="2">
        <v>1</v>
      </c>
      <c r="C41" t="s">
        <v>25</v>
      </c>
      <c r="D41" s="1">
        <v>0.46388888888888885</v>
      </c>
      <c r="E41" s="3">
        <v>0.5446180555555555</v>
      </c>
      <c r="F41" s="3">
        <f t="shared" si="1"/>
        <v>0.08072916666666669</v>
      </c>
      <c r="G41" s="23">
        <f t="shared" si="5"/>
      </c>
      <c r="H41" s="23">
        <f t="shared" si="4"/>
        <v>60</v>
      </c>
      <c r="I41" s="2">
        <f t="shared" si="6"/>
        <v>60</v>
      </c>
      <c r="L41" s="2">
        <v>1</v>
      </c>
      <c r="M41" s="2">
        <v>1</v>
      </c>
      <c r="N41" s="2">
        <v>1</v>
      </c>
      <c r="O41" s="2">
        <v>1</v>
      </c>
      <c r="P41" s="2">
        <v>1</v>
      </c>
      <c r="U41" s="2">
        <v>1</v>
      </c>
      <c r="AB41" s="2">
        <v>1</v>
      </c>
      <c r="AD41" s="2">
        <v>1</v>
      </c>
      <c r="AE41" s="2">
        <v>1</v>
      </c>
      <c r="AF41" s="2">
        <v>1</v>
      </c>
      <c r="AG41" s="2">
        <v>1</v>
      </c>
      <c r="AL41" s="2">
        <v>1</v>
      </c>
      <c r="AM41" s="2">
        <v>1</v>
      </c>
      <c r="AQ41" s="2">
        <v>1</v>
      </c>
      <c r="AT41" s="2">
        <v>1</v>
      </c>
      <c r="AU41" s="2">
        <v>1</v>
      </c>
      <c r="AV41" s="2">
        <v>1</v>
      </c>
      <c r="AW41" s="2">
        <v>1</v>
      </c>
      <c r="AX41" s="2">
        <f t="shared" si="3"/>
        <v>18</v>
      </c>
    </row>
    <row r="42" spans="1:50" ht="12.75">
      <c r="A42" s="2" t="s">
        <v>141</v>
      </c>
      <c r="B42" s="2">
        <v>1</v>
      </c>
      <c r="C42" t="s">
        <v>26</v>
      </c>
      <c r="D42" s="1">
        <v>0.46388888888888885</v>
      </c>
      <c r="E42" s="3">
        <v>0.546087962962963</v>
      </c>
      <c r="F42" s="3">
        <f t="shared" si="1"/>
        <v>0.08219907407407417</v>
      </c>
      <c r="G42" s="23">
        <f t="shared" si="5"/>
      </c>
      <c r="H42" s="23">
        <f t="shared" si="4"/>
        <v>49</v>
      </c>
      <c r="I42" s="2">
        <f t="shared" si="6"/>
        <v>49</v>
      </c>
      <c r="Q42" s="2">
        <v>1</v>
      </c>
      <c r="R42" s="2">
        <v>1</v>
      </c>
      <c r="S42" s="2">
        <v>1</v>
      </c>
      <c r="T42" s="2">
        <v>1</v>
      </c>
      <c r="U42" s="2">
        <v>1</v>
      </c>
      <c r="Z42" s="2">
        <v>1</v>
      </c>
      <c r="AA42" s="2">
        <v>1</v>
      </c>
      <c r="AB42" s="2">
        <v>1</v>
      </c>
      <c r="AE42" s="2">
        <v>1</v>
      </c>
      <c r="AF42" s="2">
        <v>1</v>
      </c>
      <c r="AG42" s="2">
        <v>1</v>
      </c>
      <c r="AH42" s="2">
        <v>1</v>
      </c>
      <c r="AI42" s="2">
        <v>1</v>
      </c>
      <c r="AJ42" s="2">
        <v>1</v>
      </c>
      <c r="AK42" s="2">
        <v>1</v>
      </c>
      <c r="AN42" s="2">
        <v>1</v>
      </c>
      <c r="AO42" s="2">
        <v>1</v>
      </c>
      <c r="AQ42" s="2">
        <v>1</v>
      </c>
      <c r="AR42" s="2">
        <v>1</v>
      </c>
      <c r="AX42" s="2">
        <f t="shared" si="3"/>
        <v>19</v>
      </c>
    </row>
    <row r="43" spans="1:50" ht="12.75">
      <c r="A43" s="2" t="s">
        <v>141</v>
      </c>
      <c r="B43" s="2">
        <v>2</v>
      </c>
      <c r="C43" t="s">
        <v>27</v>
      </c>
      <c r="D43" s="1">
        <v>0.46388888888888885</v>
      </c>
      <c r="E43" s="3">
        <v>0.5470486111111111</v>
      </c>
      <c r="F43" s="3">
        <f t="shared" si="1"/>
        <v>0.08315972222222229</v>
      </c>
      <c r="G43" s="23">
        <f t="shared" si="5"/>
      </c>
      <c r="H43" s="23">
        <f t="shared" si="4"/>
        <v>50</v>
      </c>
      <c r="I43" s="2">
        <f t="shared" si="6"/>
        <v>50</v>
      </c>
      <c r="Q43" s="2">
        <v>1</v>
      </c>
      <c r="T43" s="2">
        <v>1</v>
      </c>
      <c r="U43" s="2">
        <v>1</v>
      </c>
      <c r="Z43" s="2">
        <v>1</v>
      </c>
      <c r="AA43" s="2">
        <v>1</v>
      </c>
      <c r="AB43" s="2">
        <v>1</v>
      </c>
      <c r="AD43" s="2">
        <v>1</v>
      </c>
      <c r="AE43" s="2">
        <v>1</v>
      </c>
      <c r="AF43" s="2">
        <v>1</v>
      </c>
      <c r="AG43" s="2">
        <v>1</v>
      </c>
      <c r="AH43" s="2">
        <v>1</v>
      </c>
      <c r="AI43" s="2">
        <v>1</v>
      </c>
      <c r="AJ43" s="2">
        <v>1</v>
      </c>
      <c r="AK43" s="2">
        <v>1</v>
      </c>
      <c r="AM43" s="2">
        <v>1</v>
      </c>
      <c r="AN43" s="2">
        <v>1</v>
      </c>
      <c r="AO43" s="2">
        <v>1</v>
      </c>
      <c r="AP43" s="2">
        <v>1</v>
      </c>
      <c r="AV43" s="2">
        <v>1</v>
      </c>
      <c r="AX43" s="2">
        <f t="shared" si="3"/>
        <v>19</v>
      </c>
    </row>
    <row r="44" spans="1:50" ht="12.75">
      <c r="A44" s="2" t="s">
        <v>141</v>
      </c>
      <c r="B44" s="2">
        <v>1</v>
      </c>
      <c r="C44" t="s">
        <v>28</v>
      </c>
      <c r="D44" s="1">
        <v>0.46388888888888885</v>
      </c>
      <c r="E44" s="3">
        <v>0.5451967592592593</v>
      </c>
      <c r="F44" s="3">
        <f t="shared" si="1"/>
        <v>0.0813078703703704</v>
      </c>
      <c r="G44" s="23">
        <f t="shared" si="5"/>
      </c>
      <c r="H44" s="23">
        <f t="shared" si="4"/>
        <v>51</v>
      </c>
      <c r="I44" s="2">
        <f t="shared" si="6"/>
        <v>51</v>
      </c>
      <c r="Q44" s="2">
        <v>1</v>
      </c>
      <c r="R44" s="2">
        <v>1</v>
      </c>
      <c r="S44" s="2">
        <v>1</v>
      </c>
      <c r="T44" s="2">
        <v>1</v>
      </c>
      <c r="U44" s="2">
        <v>1</v>
      </c>
      <c r="V44" s="2">
        <v>1</v>
      </c>
      <c r="W44" s="2">
        <v>1</v>
      </c>
      <c r="Y44" s="2">
        <v>1</v>
      </c>
      <c r="AA44" s="2">
        <v>1</v>
      </c>
      <c r="AB44" s="2">
        <v>1</v>
      </c>
      <c r="AC44" s="2">
        <v>1</v>
      </c>
      <c r="AD44" s="2">
        <v>1</v>
      </c>
      <c r="AE44" s="2">
        <v>1</v>
      </c>
      <c r="AF44" s="2">
        <v>1</v>
      </c>
      <c r="AG44" s="2">
        <v>1</v>
      </c>
      <c r="AI44" s="2">
        <v>1</v>
      </c>
      <c r="AN44" s="2">
        <v>1</v>
      </c>
      <c r="AO44" s="2">
        <v>1</v>
      </c>
      <c r="AP44" s="2">
        <v>1</v>
      </c>
      <c r="AT44" s="2">
        <v>1</v>
      </c>
      <c r="AU44" s="2">
        <v>1</v>
      </c>
      <c r="AX44" s="2">
        <f t="shared" si="3"/>
        <v>21</v>
      </c>
    </row>
    <row r="45" spans="1:50" ht="12.75">
      <c r="A45" s="2" t="s">
        <v>141</v>
      </c>
      <c r="B45" s="2">
        <v>1</v>
      </c>
      <c r="C45" t="s">
        <v>68</v>
      </c>
      <c r="D45" s="1">
        <v>0.46388888888888885</v>
      </c>
      <c r="E45" s="3">
        <v>0.55</v>
      </c>
      <c r="F45" s="3">
        <f t="shared" si="1"/>
        <v>0.0861111111111112</v>
      </c>
      <c r="G45" s="23">
        <f t="shared" si="5"/>
        <v>12</v>
      </c>
      <c r="H45" s="23">
        <f t="shared" si="4"/>
        <v>0</v>
      </c>
      <c r="I45" s="2">
        <f t="shared" si="6"/>
        <v>8</v>
      </c>
      <c r="R45" s="2">
        <v>1</v>
      </c>
      <c r="S45" s="2">
        <v>1</v>
      </c>
      <c r="U45" s="2">
        <v>1</v>
      </c>
      <c r="W45" s="2">
        <v>1</v>
      </c>
      <c r="Y45" s="2">
        <v>1</v>
      </c>
      <c r="Z45" s="2">
        <v>1</v>
      </c>
      <c r="AX45" s="2">
        <f t="shared" si="3"/>
        <v>6</v>
      </c>
    </row>
    <row r="46" spans="1:50" ht="12.75">
      <c r="A46" s="2" t="s">
        <v>141</v>
      </c>
      <c r="B46" s="2">
        <v>1</v>
      </c>
      <c r="C46" t="s">
        <v>29</v>
      </c>
      <c r="D46" s="1">
        <v>0.46388888888888885</v>
      </c>
      <c r="E46" s="3">
        <v>0.5499421296296296</v>
      </c>
      <c r="F46" s="3">
        <f t="shared" si="1"/>
        <v>0.08605324074074078</v>
      </c>
      <c r="G46" s="23">
        <f t="shared" si="5"/>
        <v>12</v>
      </c>
      <c r="H46" s="23">
        <f t="shared" si="4"/>
        <v>73</v>
      </c>
      <c r="I46" s="2">
        <f t="shared" si="6"/>
        <v>85</v>
      </c>
      <c r="J46" s="2">
        <v>1</v>
      </c>
      <c r="K46" s="2">
        <v>1</v>
      </c>
      <c r="L46" s="2">
        <v>1</v>
      </c>
      <c r="P46" s="2">
        <v>1</v>
      </c>
      <c r="Q46" s="2">
        <v>1</v>
      </c>
      <c r="U46" s="2">
        <v>1</v>
      </c>
      <c r="AB46" s="2">
        <v>1</v>
      </c>
      <c r="AD46" s="2">
        <v>1</v>
      </c>
      <c r="AE46" s="2">
        <v>1</v>
      </c>
      <c r="AF46" s="2">
        <v>1</v>
      </c>
      <c r="AG46" s="2">
        <v>1</v>
      </c>
      <c r="AJ46" s="2">
        <v>1</v>
      </c>
      <c r="AK46" s="2">
        <v>1</v>
      </c>
      <c r="AM46" s="2">
        <v>1</v>
      </c>
      <c r="AN46" s="2">
        <v>1</v>
      </c>
      <c r="AO46" s="2">
        <v>1</v>
      </c>
      <c r="AP46" s="2">
        <v>1</v>
      </c>
      <c r="AQ46" s="2">
        <v>1</v>
      </c>
      <c r="AR46" s="2">
        <v>1</v>
      </c>
      <c r="AS46" s="2">
        <v>1</v>
      </c>
      <c r="AT46" s="2">
        <v>1</v>
      </c>
      <c r="AU46" s="2">
        <v>1</v>
      </c>
      <c r="AV46" s="2">
        <v>1</v>
      </c>
      <c r="AW46" s="2">
        <v>1</v>
      </c>
      <c r="AX46" s="2">
        <f t="shared" si="3"/>
        <v>24</v>
      </c>
    </row>
    <row r="47" spans="1:50" ht="12.75">
      <c r="A47" s="2" t="s">
        <v>141</v>
      </c>
      <c r="B47" s="2">
        <v>1</v>
      </c>
      <c r="C47" t="s">
        <v>30</v>
      </c>
      <c r="D47" s="1">
        <v>0.46388888888888885</v>
      </c>
      <c r="E47" s="3">
        <v>0.555787037037037</v>
      </c>
      <c r="F47" s="3">
        <f t="shared" si="1"/>
        <v>0.09189814814814817</v>
      </c>
      <c r="G47" s="23">
        <f t="shared" si="5"/>
        <v>39</v>
      </c>
      <c r="H47" s="23">
        <f t="shared" si="4"/>
        <v>0</v>
      </c>
      <c r="I47" s="2">
        <f t="shared" si="6"/>
        <v>16</v>
      </c>
      <c r="N47" s="2">
        <v>1</v>
      </c>
      <c r="O47" s="2">
        <v>1</v>
      </c>
      <c r="P47" s="2">
        <v>1</v>
      </c>
      <c r="AL47" s="2">
        <v>1</v>
      </c>
      <c r="AM47" s="2">
        <v>1</v>
      </c>
      <c r="AV47" s="2">
        <v>1</v>
      </c>
      <c r="AX47" s="2">
        <f t="shared" si="3"/>
        <v>6</v>
      </c>
    </row>
    <row r="48" spans="1:50" ht="12.75">
      <c r="A48" s="2" t="s">
        <v>141</v>
      </c>
      <c r="B48" s="2">
        <v>3</v>
      </c>
      <c r="C48" t="s">
        <v>31</v>
      </c>
      <c r="D48" s="1">
        <v>0.46388888888888885</v>
      </c>
      <c r="E48" s="3">
        <v>0.5477777777777778</v>
      </c>
      <c r="F48" s="3">
        <f t="shared" si="1"/>
        <v>0.08388888888888896</v>
      </c>
      <c r="G48" s="23">
        <f t="shared" si="5"/>
        <v>3</v>
      </c>
      <c r="H48" s="23">
        <f t="shared" si="4"/>
        <v>29</v>
      </c>
      <c r="I48" s="2">
        <f t="shared" si="6"/>
        <v>32</v>
      </c>
      <c r="L48" s="2">
        <v>1</v>
      </c>
      <c r="M48" s="2">
        <v>1</v>
      </c>
      <c r="N48" s="2">
        <v>1</v>
      </c>
      <c r="O48" s="2">
        <v>1</v>
      </c>
      <c r="P48" s="2">
        <v>1</v>
      </c>
      <c r="AI48" s="2">
        <v>1</v>
      </c>
      <c r="AL48" s="2">
        <v>1</v>
      </c>
      <c r="AM48" s="2">
        <v>1</v>
      </c>
      <c r="AV48" s="2">
        <v>1</v>
      </c>
      <c r="AW48">
        <v>1</v>
      </c>
      <c r="AX48" s="2">
        <f t="shared" si="3"/>
        <v>10</v>
      </c>
    </row>
    <row r="49" spans="1:50" ht="12.75">
      <c r="A49" s="2" t="s">
        <v>141</v>
      </c>
      <c r="B49" s="2">
        <v>1</v>
      </c>
      <c r="C49" t="s">
        <v>85</v>
      </c>
      <c r="D49" s="1">
        <v>0.4673611111111111</v>
      </c>
      <c r="E49" s="3">
        <v>0.5541087962962963</v>
      </c>
      <c r="F49" s="3">
        <f t="shared" si="1"/>
        <v>0.08674768518518516</v>
      </c>
      <c r="G49" s="23">
        <f t="shared" si="5"/>
        <v>15</v>
      </c>
      <c r="H49" s="23">
        <f t="shared" si="4"/>
        <v>29</v>
      </c>
      <c r="I49" s="2">
        <f t="shared" si="6"/>
        <v>44</v>
      </c>
      <c r="Q49" s="2">
        <v>1</v>
      </c>
      <c r="R49" s="2">
        <v>1</v>
      </c>
      <c r="U49" s="2">
        <v>1</v>
      </c>
      <c r="V49" s="2">
        <v>1</v>
      </c>
      <c r="Y49" s="2">
        <v>1</v>
      </c>
      <c r="AB49" s="2">
        <v>1</v>
      </c>
      <c r="AD49" s="2">
        <v>1</v>
      </c>
      <c r="AF49" s="2">
        <v>1</v>
      </c>
      <c r="AG49" s="2">
        <v>1</v>
      </c>
      <c r="AH49" s="2">
        <v>1</v>
      </c>
      <c r="AI49" s="2">
        <v>1</v>
      </c>
      <c r="AP49" s="2">
        <v>1</v>
      </c>
      <c r="AQ49" s="2">
        <v>1</v>
      </c>
      <c r="AR49" s="2">
        <v>1</v>
      </c>
      <c r="AS49" s="2">
        <v>1</v>
      </c>
      <c r="AX49" s="2">
        <f t="shared" si="3"/>
        <v>15</v>
      </c>
    </row>
    <row r="50" spans="1:50" ht="12.75">
      <c r="A50" s="2" t="s">
        <v>141</v>
      </c>
      <c r="B50" s="2">
        <v>1</v>
      </c>
      <c r="C50" t="s">
        <v>151</v>
      </c>
      <c r="D50" s="1">
        <v>0.4701388888888889</v>
      </c>
      <c r="E50" s="3">
        <v>0.5512152777777778</v>
      </c>
      <c r="F50" s="3">
        <f t="shared" si="1"/>
        <v>0.0810763888888889</v>
      </c>
      <c r="G50" s="23">
        <f t="shared" si="5"/>
      </c>
      <c r="H50" s="23">
        <f t="shared" si="4"/>
        <v>56</v>
      </c>
      <c r="I50" s="2">
        <f t="shared" si="6"/>
        <v>56</v>
      </c>
      <c r="J50" s="2">
        <v>1</v>
      </c>
      <c r="K50" s="2">
        <v>1</v>
      </c>
      <c r="L50" s="2">
        <v>1</v>
      </c>
      <c r="M50" s="2">
        <v>1</v>
      </c>
      <c r="N50" s="2">
        <v>1</v>
      </c>
      <c r="O50" s="2">
        <v>1</v>
      </c>
      <c r="P50" s="2">
        <v>1</v>
      </c>
      <c r="T50" s="2">
        <v>1</v>
      </c>
      <c r="AA50" s="2">
        <v>1</v>
      </c>
      <c r="AG50" s="2">
        <v>1</v>
      </c>
      <c r="AH50" s="2">
        <v>1</v>
      </c>
      <c r="AI50" s="2">
        <v>1</v>
      </c>
      <c r="AL50" s="2">
        <v>1</v>
      </c>
      <c r="AT50" s="2">
        <v>1</v>
      </c>
      <c r="AU50" s="2">
        <v>1</v>
      </c>
      <c r="AW50">
        <v>1</v>
      </c>
      <c r="AX50" s="2">
        <f t="shared" si="3"/>
        <v>16</v>
      </c>
    </row>
    <row r="51" spans="1:50" ht="12.75">
      <c r="A51" s="2" t="s">
        <v>141</v>
      </c>
      <c r="B51" s="2">
        <v>1</v>
      </c>
      <c r="C51" t="s">
        <v>80</v>
      </c>
      <c r="D51" s="1">
        <v>0.4798611111111111</v>
      </c>
      <c r="E51" s="3">
        <v>0.5660532407407407</v>
      </c>
      <c r="F51" s="3">
        <f t="shared" si="1"/>
        <v>0.08619212962962958</v>
      </c>
      <c r="G51" s="23">
        <f t="shared" si="5"/>
        <v>15</v>
      </c>
      <c r="H51" s="23">
        <f t="shared" si="4"/>
        <v>21</v>
      </c>
      <c r="I51" s="2">
        <f t="shared" si="6"/>
        <v>36</v>
      </c>
      <c r="J51" s="2">
        <v>1</v>
      </c>
      <c r="K51" s="2">
        <v>1</v>
      </c>
      <c r="L51" s="2">
        <v>1</v>
      </c>
      <c r="P51" s="2">
        <v>1</v>
      </c>
      <c r="AA51" s="2">
        <v>1</v>
      </c>
      <c r="AG51" s="2">
        <v>1</v>
      </c>
      <c r="AT51" s="2">
        <v>1</v>
      </c>
      <c r="AU51" s="2">
        <v>1</v>
      </c>
      <c r="AW51">
        <v>1</v>
      </c>
      <c r="AX51" s="2">
        <f t="shared" si="3"/>
        <v>9</v>
      </c>
    </row>
    <row r="52" spans="1:50" ht="12.75">
      <c r="A52" s="2" t="s">
        <v>141</v>
      </c>
      <c r="B52" s="2">
        <v>1</v>
      </c>
      <c r="C52" t="s">
        <v>84</v>
      </c>
      <c r="D52" s="1">
        <v>0.48125</v>
      </c>
      <c r="E52" s="3">
        <v>0.5648148148148148</v>
      </c>
      <c r="F52" s="3">
        <f t="shared" si="1"/>
        <v>0.08356481481481476</v>
      </c>
      <c r="G52" s="23">
        <f t="shared" si="5"/>
        <v>3</v>
      </c>
      <c r="H52" s="23">
        <f t="shared" si="4"/>
        <v>75</v>
      </c>
      <c r="I52" s="2">
        <f t="shared" si="6"/>
        <v>78</v>
      </c>
      <c r="J52" s="2">
        <v>1</v>
      </c>
      <c r="K52" s="2">
        <v>1</v>
      </c>
      <c r="L52" s="2">
        <v>1</v>
      </c>
      <c r="M52" s="2">
        <v>1</v>
      </c>
      <c r="N52" s="2">
        <v>1</v>
      </c>
      <c r="P52" s="2">
        <v>1</v>
      </c>
      <c r="T52" s="2">
        <v>1</v>
      </c>
      <c r="AA52" s="2">
        <v>1</v>
      </c>
      <c r="AD52" s="2">
        <v>1</v>
      </c>
      <c r="AE52" s="2">
        <v>1</v>
      </c>
      <c r="AF52" s="2">
        <v>1</v>
      </c>
      <c r="AG52" s="2">
        <v>1</v>
      </c>
      <c r="AH52" s="2">
        <v>1</v>
      </c>
      <c r="AM52" s="2">
        <v>1</v>
      </c>
      <c r="AQ52" s="2">
        <v>1</v>
      </c>
      <c r="AR52" s="2">
        <v>1</v>
      </c>
      <c r="AS52" s="2">
        <v>1</v>
      </c>
      <c r="AT52" s="2">
        <v>1</v>
      </c>
      <c r="AU52" s="2">
        <v>1</v>
      </c>
      <c r="AV52" s="2">
        <v>1</v>
      </c>
      <c r="AW52" s="2">
        <v>1</v>
      </c>
      <c r="AX52" s="2">
        <f t="shared" si="3"/>
        <v>21</v>
      </c>
    </row>
    <row r="53" spans="1:50" ht="12.75">
      <c r="A53" s="2" t="s">
        <v>141</v>
      </c>
      <c r="B53" s="2">
        <v>1</v>
      </c>
      <c r="C53" t="s">
        <v>78</v>
      </c>
      <c r="D53" s="1">
        <v>0.4888888888888889</v>
      </c>
      <c r="E53" s="3">
        <v>0.5704513888888889</v>
      </c>
      <c r="F53" s="3">
        <f t="shared" si="1"/>
        <v>0.08156250000000004</v>
      </c>
      <c r="G53" s="23">
        <f t="shared" si="5"/>
      </c>
      <c r="H53" s="23">
        <f t="shared" si="4"/>
        <v>24</v>
      </c>
      <c r="I53" s="2">
        <f t="shared" si="6"/>
        <v>24</v>
      </c>
      <c r="Q53" s="2">
        <v>1</v>
      </c>
      <c r="R53" s="2">
        <v>1</v>
      </c>
      <c r="S53" s="2">
        <v>1</v>
      </c>
      <c r="T53" s="2">
        <v>1</v>
      </c>
      <c r="U53" s="2">
        <v>1</v>
      </c>
      <c r="X53" s="2">
        <v>1</v>
      </c>
      <c r="AA53" s="2">
        <v>1</v>
      </c>
      <c r="AB53" s="2">
        <v>1</v>
      </c>
      <c r="AC53" s="2">
        <v>1</v>
      </c>
      <c r="AG53" s="2">
        <v>1</v>
      </c>
      <c r="AH53" s="2">
        <v>1</v>
      </c>
      <c r="AI53" s="2">
        <v>1</v>
      </c>
      <c r="AX53" s="2">
        <f t="shared" si="3"/>
        <v>12</v>
      </c>
    </row>
    <row r="54" spans="1:50" ht="12.75">
      <c r="A54" s="2" t="s">
        <v>141</v>
      </c>
      <c r="B54" s="2">
        <v>1</v>
      </c>
      <c r="C54" t="s">
        <v>75</v>
      </c>
      <c r="D54" s="1">
        <v>0.5</v>
      </c>
      <c r="E54" s="3">
        <v>0.5834490740740741</v>
      </c>
      <c r="F54" s="3">
        <f t="shared" si="1"/>
        <v>0.08344907407407409</v>
      </c>
      <c r="G54" s="23">
        <f t="shared" si="5"/>
        <v>3</v>
      </c>
      <c r="H54" s="23">
        <f t="shared" si="4"/>
        <v>57</v>
      </c>
      <c r="I54" s="2">
        <f t="shared" si="6"/>
        <v>60</v>
      </c>
      <c r="Q54" s="2">
        <v>1</v>
      </c>
      <c r="AD54" s="2">
        <v>1</v>
      </c>
      <c r="AE54" s="2">
        <v>1</v>
      </c>
      <c r="AF54" s="2">
        <v>1</v>
      </c>
      <c r="AG54" s="2">
        <v>1</v>
      </c>
      <c r="AJ54" s="2">
        <v>1</v>
      </c>
      <c r="AK54" s="2">
        <v>1</v>
      </c>
      <c r="AM54" s="2">
        <v>1</v>
      </c>
      <c r="AN54" s="2">
        <v>1</v>
      </c>
      <c r="AO54" s="2">
        <v>1</v>
      </c>
      <c r="AP54" s="2">
        <v>1</v>
      </c>
      <c r="AQ54" s="2">
        <v>1</v>
      </c>
      <c r="AR54" s="2">
        <v>1</v>
      </c>
      <c r="AS54" s="2">
        <v>1</v>
      </c>
      <c r="AT54" s="2">
        <v>1</v>
      </c>
      <c r="AU54" s="2">
        <v>1</v>
      </c>
      <c r="AV54" s="2">
        <v>1</v>
      </c>
      <c r="AX54" s="2">
        <f t="shared" si="3"/>
        <v>17</v>
      </c>
    </row>
    <row r="55" spans="1:50" ht="12.75">
      <c r="A55" s="2" t="s">
        <v>141</v>
      </c>
      <c r="B55" s="2">
        <v>1</v>
      </c>
      <c r="C55" t="s">
        <v>104</v>
      </c>
      <c r="D55" s="1">
        <v>0.5006944444444444</v>
      </c>
      <c r="E55" s="3">
        <v>0.5861111111111111</v>
      </c>
      <c r="F55" s="3">
        <f t="shared" si="1"/>
        <v>0.0854166666666667</v>
      </c>
      <c r="G55" s="23">
        <f t="shared" si="5"/>
        <v>9</v>
      </c>
      <c r="H55" s="23">
        <f t="shared" si="4"/>
        <v>51</v>
      </c>
      <c r="I55" s="2">
        <f t="shared" si="6"/>
        <v>60</v>
      </c>
      <c r="Q55" s="2">
        <v>1</v>
      </c>
      <c r="T55" s="2">
        <v>1</v>
      </c>
      <c r="Z55" s="2">
        <v>1</v>
      </c>
      <c r="AD55" s="2">
        <v>1</v>
      </c>
      <c r="AE55" s="2">
        <v>1</v>
      </c>
      <c r="AF55" s="2">
        <v>1</v>
      </c>
      <c r="AG55" s="2">
        <v>1</v>
      </c>
      <c r="AH55" s="2">
        <v>1</v>
      </c>
      <c r="AI55" s="2">
        <v>1</v>
      </c>
      <c r="AJ55" s="2">
        <v>1</v>
      </c>
      <c r="AK55" s="2">
        <v>1</v>
      </c>
      <c r="AO55" s="2">
        <v>1</v>
      </c>
      <c r="AP55" s="2">
        <v>1</v>
      </c>
      <c r="AQ55" s="2">
        <v>1</v>
      </c>
      <c r="AR55" s="2">
        <v>1</v>
      </c>
      <c r="AS55" s="2">
        <v>1</v>
      </c>
      <c r="AT55" s="2">
        <v>1</v>
      </c>
      <c r="AU55" s="2">
        <v>1</v>
      </c>
      <c r="AX55" s="2">
        <f t="shared" si="3"/>
        <v>18</v>
      </c>
    </row>
    <row r="56" spans="1:50" ht="12.75">
      <c r="A56" s="2" t="s">
        <v>141</v>
      </c>
      <c r="B56" s="2">
        <v>1</v>
      </c>
      <c r="C56" t="s">
        <v>81</v>
      </c>
      <c r="D56" s="1">
        <v>0.5076388888888889</v>
      </c>
      <c r="E56" s="3">
        <v>0.5926851851851852</v>
      </c>
      <c r="F56" s="3">
        <f t="shared" si="1"/>
        <v>0.08504629629629634</v>
      </c>
      <c r="G56" s="23">
        <f t="shared" si="5"/>
        <v>9</v>
      </c>
      <c r="H56" s="23">
        <f t="shared" si="4"/>
        <v>59</v>
      </c>
      <c r="I56" s="2">
        <f t="shared" si="6"/>
        <v>68</v>
      </c>
      <c r="J56" s="2">
        <v>1</v>
      </c>
      <c r="K56" s="2">
        <v>1</v>
      </c>
      <c r="L56" s="2">
        <v>1</v>
      </c>
      <c r="Q56" s="2">
        <v>1</v>
      </c>
      <c r="AE56" s="2">
        <v>1</v>
      </c>
      <c r="AF56" s="2">
        <v>1</v>
      </c>
      <c r="AG56" s="2">
        <v>1</v>
      </c>
      <c r="AJ56" s="2">
        <v>1</v>
      </c>
      <c r="AK56" s="2">
        <v>1</v>
      </c>
      <c r="AM56" s="2">
        <v>1</v>
      </c>
      <c r="AN56" s="2">
        <v>1</v>
      </c>
      <c r="AO56" s="2">
        <v>1</v>
      </c>
      <c r="AP56" s="2">
        <v>1</v>
      </c>
      <c r="AQ56" s="2">
        <v>1</v>
      </c>
      <c r="AR56" s="2">
        <v>1</v>
      </c>
      <c r="AS56" s="2">
        <v>1</v>
      </c>
      <c r="AT56" s="2">
        <v>1</v>
      </c>
      <c r="AU56" s="2">
        <v>1</v>
      </c>
      <c r="AX56" s="2">
        <f t="shared" si="3"/>
        <v>18</v>
      </c>
    </row>
    <row r="57" spans="1:50" ht="12.75">
      <c r="A57" s="2" t="s">
        <v>141</v>
      </c>
      <c r="B57" s="2">
        <v>1</v>
      </c>
      <c r="C57" t="s">
        <v>87</v>
      </c>
      <c r="D57" s="1">
        <v>0.46388888888888885</v>
      </c>
      <c r="E57" s="3">
        <v>0.5480324074074074</v>
      </c>
      <c r="F57" s="3">
        <f t="shared" si="1"/>
        <v>0.08414351851851859</v>
      </c>
      <c r="G57" s="23">
        <f t="shared" si="5"/>
        <v>6</v>
      </c>
      <c r="H57" s="23">
        <f t="shared" si="4"/>
        <v>86</v>
      </c>
      <c r="I57" s="2">
        <f t="shared" si="6"/>
        <v>92</v>
      </c>
      <c r="J57" s="2">
        <v>1</v>
      </c>
      <c r="K57" s="2">
        <v>1</v>
      </c>
      <c r="P57" s="2">
        <v>1</v>
      </c>
      <c r="Q57" s="2">
        <v>1</v>
      </c>
      <c r="R57" s="2">
        <v>1</v>
      </c>
      <c r="S57" s="2">
        <v>1</v>
      </c>
      <c r="T57" s="2">
        <v>1</v>
      </c>
      <c r="U57" s="2">
        <v>1</v>
      </c>
      <c r="V57" s="2">
        <v>1</v>
      </c>
      <c r="W57" s="2">
        <v>1</v>
      </c>
      <c r="X57" s="2">
        <v>1</v>
      </c>
      <c r="Z57" s="2">
        <v>1</v>
      </c>
      <c r="AA57" s="2">
        <v>1</v>
      </c>
      <c r="AB57" s="2">
        <v>1</v>
      </c>
      <c r="AC57" s="2">
        <v>1</v>
      </c>
      <c r="AD57" s="2">
        <v>1</v>
      </c>
      <c r="AE57" s="2">
        <v>1</v>
      </c>
      <c r="AF57" s="2">
        <v>1</v>
      </c>
      <c r="AG57" s="2">
        <v>1</v>
      </c>
      <c r="AH57" s="2">
        <v>1</v>
      </c>
      <c r="AI57" s="2">
        <v>1</v>
      </c>
      <c r="AJ57" s="2">
        <v>1</v>
      </c>
      <c r="AK57" s="2">
        <v>1</v>
      </c>
      <c r="AM57" s="2">
        <v>1</v>
      </c>
      <c r="AN57" s="2">
        <v>1</v>
      </c>
      <c r="AO57" s="2">
        <v>1</v>
      </c>
      <c r="AP57" s="2">
        <v>1</v>
      </c>
      <c r="AQ57" s="2">
        <v>1</v>
      </c>
      <c r="AR57" s="2">
        <v>1</v>
      </c>
      <c r="AS57" s="2">
        <v>1</v>
      </c>
      <c r="AV57" s="2">
        <v>1</v>
      </c>
      <c r="AW57" s="2">
        <v>1</v>
      </c>
      <c r="AX57" s="2">
        <f t="shared" si="3"/>
        <v>32</v>
      </c>
    </row>
  </sheetData>
  <printOptions/>
  <pageMargins left="0.75" right="0.75" top="1" bottom="1" header="0.5" footer="0.5"/>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Groupe Schneider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cpa930</dc:creator>
  <cp:keywords/>
  <dc:description/>
  <cp:lastModifiedBy>Michael R. Collins</cp:lastModifiedBy>
  <dcterms:created xsi:type="dcterms:W3CDTF">2003-04-27T14:44:48Z</dcterms:created>
  <dcterms:modified xsi:type="dcterms:W3CDTF">2005-05-27T13:42:31Z</dcterms:modified>
  <cp:category/>
  <cp:version/>
  <cp:contentType/>
  <cp:contentStatus/>
</cp:coreProperties>
</file>